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Samsung\Desktop\IP\AUGUSTO DE LIMA\ESTUDOS AUGUSTO DE LIMA\VIABILIDADE ECONOMICO FINANCEIRA\"/>
    </mc:Choice>
  </mc:AlternateContent>
  <xr:revisionPtr revIDLastSave="0" documentId="13_ncr:1_{9F78D87E-5920-498F-8515-B84FAF7576BC}" xr6:coauthVersionLast="47" xr6:coauthVersionMax="47" xr10:uidLastSave="{00000000-0000-0000-0000-000000000000}"/>
  <bookViews>
    <workbookView xWindow="-120" yWindow="-120" windowWidth="20730" windowHeight="11160" tabRatio="752" firstSheet="1" activeTab="1" xr2:uid="{00000000-000D-0000-FFFF-FFFF00000000}"/>
  </bookViews>
  <sheets>
    <sheet name="INSUMOS" sheetId="26" r:id="rId1"/>
    <sheet name="ESTUDO ECONOMIA" sheetId="19" r:id="rId2"/>
    <sheet name="LUMINARIAS" sheetId="3" r:id="rId3"/>
    <sheet name="CRONOGRAMA FISICO-FINANCEIRO" sheetId="1" r:id="rId4"/>
    <sheet name="PLANO NEGOCIOS REFERENCIAL MENS" sheetId="32" r:id="rId5"/>
    <sheet name="PLANO NEGOCIOS REFERENCIAL ANUA" sheetId="18" r:id="rId6"/>
    <sheet name="SUBSTITUICAO" sheetId="5" r:id="rId7"/>
    <sheet name="DESCARTE" sheetId="7" r:id="rId8"/>
    <sheet name="MELHORIA DE REDE" sheetId="13" r:id="rId9"/>
    <sheet name="SERVICOS" sheetId="23" r:id="rId10"/>
    <sheet name="MATERIAIS" sheetId="20" r:id="rId11"/>
    <sheet name="ENCARGOS SOCIAIS" sheetId="12" r:id="rId12"/>
    <sheet name="DEPRECIACAO" sheetId="27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3" l="1"/>
  <c r="H21" i="20" s="1"/>
  <c r="D3" i="3"/>
  <c r="H20" i="20" s="1"/>
  <c r="B4" i="3"/>
  <c r="E4" i="19"/>
  <c r="F4" i="19"/>
  <c r="I4" i="19" s="1"/>
  <c r="J4" i="19"/>
  <c r="L4" i="19" s="1"/>
  <c r="M4" i="19" s="1"/>
  <c r="E5" i="19"/>
  <c r="F5" i="19"/>
  <c r="I5" i="19" s="1"/>
  <c r="J5" i="19"/>
  <c r="L5" i="19" s="1"/>
  <c r="M5" i="19" s="1"/>
  <c r="J6" i="19"/>
  <c r="B3" i="3"/>
  <c r="B7" i="19"/>
  <c r="E6" i="19"/>
  <c r="E3" i="19"/>
  <c r="F6" i="19"/>
  <c r="I6" i="19" s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BR9" i="1"/>
  <c r="N5" i="19" l="1"/>
  <c r="N4" i="19"/>
  <c r="G4" i="19"/>
  <c r="H4" i="19" s="1"/>
  <c r="G5" i="19"/>
  <c r="H5" i="19" s="1"/>
  <c r="G6" i="19"/>
  <c r="H6" i="19" s="1"/>
  <c r="L6" i="19"/>
  <c r="M6" i="19" s="1"/>
  <c r="N6" i="19" s="1"/>
  <c r="P18" i="32"/>
  <c r="Q18" i="32"/>
  <c r="R18" i="32"/>
  <c r="S18" i="32"/>
  <c r="T18" i="32"/>
  <c r="U18" i="32"/>
  <c r="V18" i="32"/>
  <c r="W18" i="32"/>
  <c r="X18" i="32"/>
  <c r="Y18" i="32"/>
  <c r="Z18" i="32"/>
  <c r="AA18" i="32"/>
  <c r="AB18" i="32"/>
  <c r="AC18" i="32"/>
  <c r="AD18" i="32"/>
  <c r="AE18" i="32"/>
  <c r="AF18" i="32"/>
  <c r="AG18" i="32"/>
  <c r="AH18" i="32"/>
  <c r="AI18" i="32"/>
  <c r="AJ18" i="32"/>
  <c r="AK18" i="32"/>
  <c r="AL18" i="32"/>
  <c r="AM18" i="32"/>
  <c r="AN18" i="32"/>
  <c r="AO18" i="32"/>
  <c r="AP18" i="32"/>
  <c r="AQ18" i="32"/>
  <c r="AR18" i="32"/>
  <c r="AS18" i="32"/>
  <c r="AT18" i="32"/>
  <c r="AU18" i="32"/>
  <c r="AV18" i="32"/>
  <c r="AW18" i="32"/>
  <c r="AX18" i="32"/>
  <c r="AY18" i="32"/>
  <c r="AZ18" i="32"/>
  <c r="BA18" i="32"/>
  <c r="BB18" i="32"/>
  <c r="BC18" i="32"/>
  <c r="BD18" i="32"/>
  <c r="BE18" i="32"/>
  <c r="BF18" i="32"/>
  <c r="BG18" i="32"/>
  <c r="BH18" i="32"/>
  <c r="BI18" i="32"/>
  <c r="BJ18" i="32"/>
  <c r="BK18" i="32"/>
  <c r="BL18" i="32"/>
  <c r="BM18" i="32"/>
  <c r="BN18" i="32"/>
  <c r="BO18" i="32"/>
  <c r="BP18" i="32"/>
  <c r="BQ18" i="32"/>
  <c r="BR18" i="32"/>
  <c r="BS18" i="32"/>
  <c r="BT18" i="32"/>
  <c r="BU18" i="32"/>
  <c r="BV18" i="32"/>
  <c r="BW18" i="32"/>
  <c r="BX18" i="32"/>
  <c r="BY18" i="32"/>
  <c r="BZ18" i="32"/>
  <c r="CA18" i="32"/>
  <c r="CB18" i="32"/>
  <c r="CC18" i="32"/>
  <c r="CD18" i="32"/>
  <c r="CE18" i="32"/>
  <c r="CF18" i="32"/>
  <c r="CG18" i="32"/>
  <c r="CH18" i="32"/>
  <c r="CI18" i="32"/>
  <c r="CJ18" i="32"/>
  <c r="CK18" i="32"/>
  <c r="CL18" i="32"/>
  <c r="CM18" i="32"/>
  <c r="CN18" i="32"/>
  <c r="CO18" i="32"/>
  <c r="CP18" i="32"/>
  <c r="CQ18" i="32"/>
  <c r="CR18" i="32"/>
  <c r="CS18" i="32"/>
  <c r="CT18" i="32"/>
  <c r="CU18" i="32"/>
  <c r="CV18" i="32"/>
  <c r="CW18" i="32"/>
  <c r="CX18" i="32"/>
  <c r="CY18" i="32"/>
  <c r="CZ18" i="32"/>
  <c r="DA18" i="32"/>
  <c r="DB18" i="32"/>
  <c r="DC18" i="32"/>
  <c r="DD18" i="32"/>
  <c r="DE18" i="32"/>
  <c r="DF18" i="32"/>
  <c r="DG18" i="32"/>
  <c r="DH18" i="32"/>
  <c r="DI18" i="32"/>
  <c r="DJ18" i="32"/>
  <c r="DK18" i="32"/>
  <c r="DL18" i="32"/>
  <c r="DM18" i="32"/>
  <c r="DN18" i="32"/>
  <c r="DO18" i="32"/>
  <c r="DP18" i="32"/>
  <c r="DQ18" i="32"/>
  <c r="DR18" i="32"/>
  <c r="DS18" i="32"/>
  <c r="DT18" i="32"/>
  <c r="DU18" i="32"/>
  <c r="DV18" i="32"/>
  <c r="DW18" i="32"/>
  <c r="DX18" i="32"/>
  <c r="DY18" i="32"/>
  <c r="DZ18" i="32"/>
  <c r="EA18" i="32"/>
  <c r="EB18" i="32"/>
  <c r="EC18" i="32"/>
  <c r="ED18" i="32"/>
  <c r="EE18" i="32"/>
  <c r="EF18" i="32"/>
  <c r="EG18" i="32"/>
  <c r="EH18" i="32"/>
  <c r="EI18" i="32"/>
  <c r="EJ18" i="32"/>
  <c r="EK18" i="32"/>
  <c r="EL18" i="32"/>
  <c r="EM18" i="32"/>
  <c r="EN18" i="32"/>
  <c r="EO18" i="32"/>
  <c r="EP18" i="32"/>
  <c r="EQ18" i="32"/>
  <c r="ER18" i="32"/>
  <c r="ES18" i="32"/>
  <c r="ET18" i="32"/>
  <c r="EU18" i="32"/>
  <c r="EV18" i="32"/>
  <c r="EW18" i="32"/>
  <c r="EX18" i="32"/>
  <c r="EY18" i="32"/>
  <c r="EZ18" i="32"/>
  <c r="FA18" i="32"/>
  <c r="FB18" i="32"/>
  <c r="FC18" i="32"/>
  <c r="FD18" i="32"/>
  <c r="FE18" i="32"/>
  <c r="FF18" i="32"/>
  <c r="FG18" i="32"/>
  <c r="FH18" i="32"/>
  <c r="FI18" i="32"/>
  <c r="FJ18" i="32"/>
  <c r="FK18" i="32"/>
  <c r="FL18" i="32"/>
  <c r="FM18" i="32"/>
  <c r="FN18" i="32"/>
  <c r="FO18" i="32"/>
  <c r="FP18" i="32"/>
  <c r="FQ18" i="32"/>
  <c r="FR18" i="32"/>
  <c r="FS18" i="32"/>
  <c r="FT18" i="32"/>
  <c r="FU18" i="32"/>
  <c r="FV18" i="32"/>
  <c r="FW18" i="32"/>
  <c r="FX18" i="32"/>
  <c r="FY18" i="32"/>
  <c r="FZ18" i="32"/>
  <c r="GA18" i="32"/>
  <c r="GB18" i="32"/>
  <c r="GC18" i="32"/>
  <c r="GD18" i="32"/>
  <c r="GE18" i="32"/>
  <c r="GF18" i="32"/>
  <c r="GG18" i="32"/>
  <c r="GH18" i="32"/>
  <c r="GI18" i="32"/>
  <c r="GJ18" i="32"/>
  <c r="GK18" i="32"/>
  <c r="GL18" i="32"/>
  <c r="GM18" i="32"/>
  <c r="GN18" i="32"/>
  <c r="GO18" i="32"/>
  <c r="GP18" i="32"/>
  <c r="GQ18" i="32"/>
  <c r="GR18" i="32"/>
  <c r="GS18" i="32"/>
  <c r="GT18" i="32"/>
  <c r="GU18" i="32"/>
  <c r="GV18" i="32"/>
  <c r="GW18" i="32"/>
  <c r="GX18" i="32"/>
  <c r="GY18" i="32"/>
  <c r="GZ18" i="32"/>
  <c r="HA18" i="32"/>
  <c r="HB18" i="32"/>
  <c r="HC18" i="32"/>
  <c r="HD18" i="32"/>
  <c r="HE18" i="32"/>
  <c r="HF18" i="32"/>
  <c r="HG18" i="32"/>
  <c r="HH18" i="32"/>
  <c r="HI18" i="32"/>
  <c r="HJ18" i="32"/>
  <c r="HK18" i="32"/>
  <c r="HL18" i="32"/>
  <c r="HM18" i="32"/>
  <c r="HN18" i="32"/>
  <c r="HO18" i="32"/>
  <c r="HP18" i="32"/>
  <c r="HQ18" i="32"/>
  <c r="HR18" i="32"/>
  <c r="HS18" i="32"/>
  <c r="HT18" i="32"/>
  <c r="HU18" i="32"/>
  <c r="HV18" i="32"/>
  <c r="HW18" i="32"/>
  <c r="HX18" i="32"/>
  <c r="HY18" i="32"/>
  <c r="HZ18" i="32"/>
  <c r="IA18" i="32"/>
  <c r="IB18" i="32"/>
  <c r="IC18" i="32"/>
  <c r="ID18" i="32"/>
  <c r="IE18" i="32"/>
  <c r="IF18" i="32"/>
  <c r="IG18" i="32"/>
  <c r="IH18" i="32"/>
  <c r="II18" i="32"/>
  <c r="IJ18" i="32"/>
  <c r="IK18" i="32"/>
  <c r="IL18" i="32"/>
  <c r="IM18" i="32"/>
  <c r="IN18" i="32"/>
  <c r="IO18" i="32"/>
  <c r="IP18" i="32"/>
  <c r="IQ18" i="32"/>
  <c r="IR18" i="32"/>
  <c r="IS18" i="32"/>
  <c r="IT18" i="32"/>
  <c r="IU18" i="32"/>
  <c r="IV18" i="32"/>
  <c r="IW18" i="32"/>
  <c r="IX18" i="32"/>
  <c r="IY18" i="32"/>
  <c r="IZ18" i="32"/>
  <c r="JA18" i="32"/>
  <c r="JB18" i="32"/>
  <c r="JC18" i="32"/>
  <c r="JD18" i="32"/>
  <c r="JE18" i="32"/>
  <c r="JF18" i="32"/>
  <c r="JG18" i="32"/>
  <c r="JH18" i="32"/>
  <c r="JI18" i="32"/>
  <c r="JJ18" i="32"/>
  <c r="JK18" i="32"/>
  <c r="JL18" i="32"/>
  <c r="JM18" i="32"/>
  <c r="JN18" i="32"/>
  <c r="JO18" i="32"/>
  <c r="JP18" i="32"/>
  <c r="JQ18" i="32"/>
  <c r="JR18" i="32"/>
  <c r="JS18" i="32"/>
  <c r="JT18" i="32"/>
  <c r="JU18" i="32"/>
  <c r="JV18" i="32"/>
  <c r="JW18" i="32"/>
  <c r="JX18" i="32"/>
  <c r="JY18" i="32"/>
  <c r="JZ18" i="32"/>
  <c r="KA18" i="32"/>
  <c r="KB18" i="32"/>
  <c r="KC18" i="32"/>
  <c r="KD18" i="32"/>
  <c r="KE18" i="32"/>
  <c r="KF18" i="32"/>
  <c r="KG18" i="32"/>
  <c r="KH18" i="32"/>
  <c r="KI18" i="32"/>
  <c r="KJ18" i="32"/>
  <c r="KK18" i="32"/>
  <c r="KL18" i="32"/>
  <c r="KM18" i="32"/>
  <c r="KN18" i="32"/>
  <c r="KO18" i="32"/>
  <c r="KP18" i="32"/>
  <c r="KQ18" i="32"/>
  <c r="E5" i="27"/>
  <c r="F5" i="27" s="1"/>
  <c r="G5" i="27" s="1"/>
  <c r="H5" i="27" s="1"/>
  <c r="I5" i="27" s="1"/>
  <c r="J5" i="27" s="1"/>
  <c r="K5" i="27" s="1"/>
  <c r="L5" i="27" s="1"/>
  <c r="M5" i="27" s="1"/>
  <c r="N5" i="27" s="1"/>
  <c r="O5" i="27" s="1"/>
  <c r="P5" i="27" s="1"/>
  <c r="B13" i="12" l="1"/>
  <c r="J3" i="19"/>
  <c r="P4" i="19" l="1"/>
  <c r="C4" i="3" s="1"/>
  <c r="E4" i="3" s="1"/>
  <c r="J7" i="19"/>
  <c r="P3" i="19"/>
  <c r="R4" i="19" l="1"/>
  <c r="C3" i="3"/>
  <c r="P5" i="19"/>
  <c r="R3" i="19"/>
  <c r="C5" i="3" l="1"/>
  <c r="R5" i="19"/>
  <c r="E3" i="3"/>
  <c r="Q5" i="27"/>
  <c r="R5" i="27" s="1"/>
  <c r="S5" i="27" s="1"/>
  <c r="T5" i="27" s="1"/>
  <c r="U5" i="27" s="1"/>
  <c r="V5" i="27" s="1"/>
  <c r="W5" i="27" s="1"/>
  <c r="X5" i="27" s="1"/>
  <c r="Y5" i="27" s="1"/>
  <c r="Z5" i="27" s="1"/>
  <c r="AA5" i="27" s="1"/>
  <c r="AB5" i="27" s="1"/>
  <c r="AC5" i="27" s="1"/>
  <c r="AD5" i="27" s="1"/>
  <c r="AE5" i="27" s="1"/>
  <c r="AF5" i="27" s="1"/>
  <c r="AG5" i="27" s="1"/>
  <c r="AH5" i="27" s="1"/>
  <c r="AI5" i="27" s="1"/>
  <c r="AJ5" i="27" s="1"/>
  <c r="AK5" i="27" s="1"/>
  <c r="AL5" i="27" s="1"/>
  <c r="AM5" i="27" s="1"/>
  <c r="AN5" i="27" s="1"/>
  <c r="AO5" i="27" s="1"/>
  <c r="D34" i="1"/>
  <c r="E5" i="3" l="1"/>
  <c r="C5" i="1" s="1"/>
  <c r="D5" i="1" s="1"/>
  <c r="AP5" i="27"/>
  <c r="AQ5" i="27" s="1"/>
  <c r="AR5" i="27" s="1"/>
  <c r="AS5" i="27" s="1"/>
  <c r="AT5" i="27" s="1"/>
  <c r="AU5" i="27" s="1"/>
  <c r="AV5" i="27" s="1"/>
  <c r="AW5" i="27" s="1"/>
  <c r="AX5" i="27" s="1"/>
  <c r="AY5" i="27" s="1"/>
  <c r="AZ5" i="27" s="1"/>
  <c r="BA5" i="27" s="1"/>
  <c r="BB5" i="27" s="1"/>
  <c r="AO6" i="27"/>
  <c r="AO7" i="27" s="1"/>
  <c r="AO8" i="27" s="1"/>
  <c r="AO12" i="32" s="1"/>
  <c r="AO17" i="32" s="1"/>
  <c r="C14" i="5"/>
  <c r="C3" i="1"/>
  <c r="C26" i="13"/>
  <c r="C3" i="7"/>
  <c r="B33" i="12"/>
  <c r="D10" i="23"/>
  <c r="E10" i="23" s="1"/>
  <c r="E11" i="23" s="1"/>
  <c r="E32" i="23"/>
  <c r="E31" i="23"/>
  <c r="E30" i="23"/>
  <c r="E29" i="23"/>
  <c r="E28" i="23"/>
  <c r="E27" i="23"/>
  <c r="E26" i="23"/>
  <c r="E25" i="23"/>
  <c r="E24" i="23"/>
  <c r="E23" i="23"/>
  <c r="E22" i="23"/>
  <c r="E21" i="23"/>
  <c r="E20" i="23"/>
  <c r="E19" i="23"/>
  <c r="E18" i="23"/>
  <c r="E17" i="23"/>
  <c r="E16" i="23"/>
  <c r="AN6" i="27"/>
  <c r="AM6" i="27"/>
  <c r="AL6" i="27"/>
  <c r="AK6" i="27"/>
  <c r="AK7" i="27" s="1"/>
  <c r="AJ6" i="27"/>
  <c r="AI6" i="27"/>
  <c r="AH6" i="27"/>
  <c r="AG6" i="27"/>
  <c r="AG7" i="27" s="1"/>
  <c r="AF6" i="27"/>
  <c r="AE6" i="27"/>
  <c r="AD6" i="27"/>
  <c r="AC6" i="27"/>
  <c r="AC7" i="27" s="1"/>
  <c r="AB6" i="27"/>
  <c r="AA6" i="27"/>
  <c r="Z6" i="27"/>
  <c r="Z7" i="27" s="1"/>
  <c r="Y6" i="27"/>
  <c r="X6" i="27"/>
  <c r="W6" i="27"/>
  <c r="V6" i="27"/>
  <c r="V7" i="27" s="1"/>
  <c r="U6" i="27"/>
  <c r="T6" i="27"/>
  <c r="S6" i="27"/>
  <c r="R6" i="27"/>
  <c r="R7" i="27" s="1"/>
  <c r="Q6" i="27"/>
  <c r="P6" i="27"/>
  <c r="O6" i="27"/>
  <c r="N6" i="27"/>
  <c r="M6" i="27"/>
  <c r="L6" i="27"/>
  <c r="K6" i="27"/>
  <c r="J6" i="27"/>
  <c r="I6" i="27"/>
  <c r="H6" i="27"/>
  <c r="G6" i="27"/>
  <c r="F6" i="27"/>
  <c r="E6" i="27"/>
  <c r="D6" i="27"/>
  <c r="D7" i="27" s="1"/>
  <c r="I21" i="20"/>
  <c r="I20" i="20"/>
  <c r="I19" i="20"/>
  <c r="I18" i="20"/>
  <c r="I17" i="20"/>
  <c r="I16" i="20"/>
  <c r="I15" i="20"/>
  <c r="I14" i="20"/>
  <c r="I13" i="20"/>
  <c r="I12" i="20"/>
  <c r="I11" i="20"/>
  <c r="I10" i="20"/>
  <c r="I9" i="20"/>
  <c r="I8" i="20"/>
  <c r="I7" i="20"/>
  <c r="I6" i="20"/>
  <c r="I5" i="20"/>
  <c r="I4" i="20"/>
  <c r="I3" i="20"/>
  <c r="AT6" i="27" l="1"/>
  <c r="AT7" i="27" s="1"/>
  <c r="AT8" i="27" s="1"/>
  <c r="AT12" i="32" s="1"/>
  <c r="AT17" i="32" s="1"/>
  <c r="AR6" i="27"/>
  <c r="AR7" i="27" s="1"/>
  <c r="AR8" i="27" s="1"/>
  <c r="AR12" i="32" s="1"/>
  <c r="AR17" i="32" s="1"/>
  <c r="AZ6" i="27"/>
  <c r="AZ7" i="27" s="1"/>
  <c r="AZ8" i="27" s="1"/>
  <c r="AZ12" i="32" s="1"/>
  <c r="AZ17" i="32" s="1"/>
  <c r="AS6" i="27"/>
  <c r="AS7" i="27" s="1"/>
  <c r="AS8" i="27" s="1"/>
  <c r="AS12" i="32" s="1"/>
  <c r="AS17" i="32" s="1"/>
  <c r="AX6" i="27"/>
  <c r="AX7" i="27" s="1"/>
  <c r="AX8" i="27" s="1"/>
  <c r="AX12" i="32" s="1"/>
  <c r="AX17" i="32" s="1"/>
  <c r="AV6" i="27"/>
  <c r="AV7" i="27" s="1"/>
  <c r="AV8" i="27" s="1"/>
  <c r="AV12" i="32" s="1"/>
  <c r="AV17" i="32" s="1"/>
  <c r="BA6" i="27"/>
  <c r="AW6" i="27"/>
  <c r="AU6" i="27"/>
  <c r="AU7" i="27" s="1"/>
  <c r="AU8" i="27" s="1"/>
  <c r="AU12" i="32" s="1"/>
  <c r="AU17" i="32" s="1"/>
  <c r="AP6" i="27"/>
  <c r="AP7" i="27" s="1"/>
  <c r="AP8" i="27" s="1"/>
  <c r="AP12" i="32" s="1"/>
  <c r="AP17" i="32" s="1"/>
  <c r="AQ6" i="27"/>
  <c r="AQ7" i="27" s="1"/>
  <c r="AQ8" i="27" s="1"/>
  <c r="AQ12" i="32" s="1"/>
  <c r="AQ17" i="32" s="1"/>
  <c r="AY6" i="27"/>
  <c r="AY7" i="27" s="1"/>
  <c r="AY8" i="27" s="1"/>
  <c r="AY12" i="32" s="1"/>
  <c r="AY17" i="32" s="1"/>
  <c r="N7" i="27"/>
  <c r="N8" i="27" s="1"/>
  <c r="N12" i="32" s="1"/>
  <c r="N17" i="32" s="1"/>
  <c r="AD7" i="27"/>
  <c r="AD8" i="27" s="1"/>
  <c r="AD12" i="32" s="1"/>
  <c r="AD17" i="32" s="1"/>
  <c r="G7" i="27"/>
  <c r="G8" i="27" s="1"/>
  <c r="G12" i="32" s="1"/>
  <c r="G17" i="32" s="1"/>
  <c r="W7" i="27"/>
  <c r="W8" i="27" s="1"/>
  <c r="W12" i="32" s="1"/>
  <c r="W17" i="32" s="1"/>
  <c r="AM7" i="27"/>
  <c r="AM8" i="27" s="1"/>
  <c r="AM12" i="32" s="1"/>
  <c r="AM17" i="32" s="1"/>
  <c r="H7" i="27"/>
  <c r="H8" i="27" s="1"/>
  <c r="H12" i="32" s="1"/>
  <c r="H17" i="32" s="1"/>
  <c r="P7" i="27"/>
  <c r="P8" i="27" s="1"/>
  <c r="P12" i="32" s="1"/>
  <c r="P17" i="32" s="1"/>
  <c r="X7" i="27"/>
  <c r="X8" i="27" s="1"/>
  <c r="X12" i="32" s="1"/>
  <c r="X17" i="32" s="1"/>
  <c r="AF7" i="27"/>
  <c r="AF8" i="27" s="1"/>
  <c r="AF12" i="32" s="1"/>
  <c r="AF17" i="32" s="1"/>
  <c r="AN7" i="27"/>
  <c r="AN8" i="27" s="1"/>
  <c r="AN12" i="32" s="1"/>
  <c r="AN17" i="32" s="1"/>
  <c r="M7" i="27"/>
  <c r="M8" i="27" s="1"/>
  <c r="M12" i="32" s="1"/>
  <c r="M17" i="32" s="1"/>
  <c r="AL7" i="27"/>
  <c r="AL8" i="27" s="1"/>
  <c r="AL12" i="32" s="1"/>
  <c r="AL17" i="32" s="1"/>
  <c r="O7" i="27"/>
  <c r="O8" i="27" s="1"/>
  <c r="O12" i="32" s="1"/>
  <c r="O17" i="32" s="1"/>
  <c r="AE7" i="27"/>
  <c r="AE8" i="27" s="1"/>
  <c r="AE12" i="32" s="1"/>
  <c r="AE17" i="32" s="1"/>
  <c r="I7" i="27"/>
  <c r="I8" i="27" s="1"/>
  <c r="I12" i="32" s="1"/>
  <c r="I17" i="32" s="1"/>
  <c r="Q7" i="27"/>
  <c r="Q8" i="27" s="1"/>
  <c r="Q12" i="32" s="1"/>
  <c r="Q17" i="32" s="1"/>
  <c r="Y7" i="27"/>
  <c r="Y8" i="27" s="1"/>
  <c r="Y12" i="32" s="1"/>
  <c r="Y17" i="32" s="1"/>
  <c r="U7" i="27"/>
  <c r="U8" i="27" s="1"/>
  <c r="U12" i="32" s="1"/>
  <c r="U17" i="32" s="1"/>
  <c r="J7" i="27"/>
  <c r="J8" i="27" s="1"/>
  <c r="J12" i="32" s="1"/>
  <c r="J17" i="32" s="1"/>
  <c r="AH7" i="27"/>
  <c r="AH8" i="27" s="1"/>
  <c r="AH12" i="32" s="1"/>
  <c r="AH17" i="32" s="1"/>
  <c r="AW7" i="27"/>
  <c r="AW8" i="27" s="1"/>
  <c r="AW12" i="32" s="1"/>
  <c r="AW17" i="32" s="1"/>
  <c r="E7" i="27"/>
  <c r="E8" i="27" s="1"/>
  <c r="E12" i="32" s="1"/>
  <c r="E17" i="32" s="1"/>
  <c r="K7" i="27"/>
  <c r="K8" i="27" s="1"/>
  <c r="K12" i="32" s="1"/>
  <c r="K17" i="32" s="1"/>
  <c r="S7" i="27"/>
  <c r="S8" i="27" s="1"/>
  <c r="S12" i="32" s="1"/>
  <c r="S17" i="32" s="1"/>
  <c r="AA7" i="27"/>
  <c r="AA8" i="27" s="1"/>
  <c r="AA12" i="32" s="1"/>
  <c r="AA17" i="32" s="1"/>
  <c r="AI7" i="27"/>
  <c r="AI8" i="27" s="1"/>
  <c r="AI12" i="32" s="1"/>
  <c r="AI17" i="32" s="1"/>
  <c r="BA7" i="27"/>
  <c r="BA8" i="27" s="1"/>
  <c r="BA12" i="32" s="1"/>
  <c r="BA17" i="32" s="1"/>
  <c r="L7" i="27"/>
  <c r="L8" i="27" s="1"/>
  <c r="L12" i="32" s="1"/>
  <c r="L17" i="32" s="1"/>
  <c r="T7" i="27"/>
  <c r="T8" i="27" s="1"/>
  <c r="T12" i="32" s="1"/>
  <c r="T17" i="32" s="1"/>
  <c r="AB7" i="27"/>
  <c r="AB8" i="27" s="1"/>
  <c r="AB12" i="32" s="1"/>
  <c r="AB17" i="32" s="1"/>
  <c r="AJ7" i="27"/>
  <c r="AJ8" i="27" s="1"/>
  <c r="AJ12" i="32" s="1"/>
  <c r="AJ17" i="32" s="1"/>
  <c r="F7" i="27"/>
  <c r="F8" i="27" s="1"/>
  <c r="F12" i="32" s="1"/>
  <c r="F17" i="32" s="1"/>
  <c r="BC5" i="27"/>
  <c r="BB6" i="27"/>
  <c r="AG8" i="27"/>
  <c r="AG12" i="32" s="1"/>
  <c r="AG17" i="32" s="1"/>
  <c r="AC8" i="27"/>
  <c r="AC12" i="32" s="1"/>
  <c r="AC17" i="32" s="1"/>
  <c r="AK8" i="27"/>
  <c r="AK12" i="32" s="1"/>
  <c r="AK17" i="32" s="1"/>
  <c r="R8" i="27"/>
  <c r="R12" i="32" s="1"/>
  <c r="R17" i="32" s="1"/>
  <c r="Z8" i="27"/>
  <c r="Z12" i="32" s="1"/>
  <c r="Z17" i="32" s="1"/>
  <c r="V8" i="27"/>
  <c r="V12" i="32" s="1"/>
  <c r="V17" i="32" s="1"/>
  <c r="D8" i="27"/>
  <c r="D12" i="32" s="1"/>
  <c r="D17" i="32" s="1"/>
  <c r="E33" i="23"/>
  <c r="I22" i="20"/>
  <c r="D13" i="23" s="1"/>
  <c r="E13" i="23" s="1"/>
  <c r="BB7" i="27" l="1"/>
  <c r="BB8" i="27" s="1"/>
  <c r="BB12" i="32" s="1"/>
  <c r="BB17" i="32" s="1"/>
  <c r="BD5" i="27"/>
  <c r="BC6" i="27"/>
  <c r="E16" i="13"/>
  <c r="E17" i="13"/>
  <c r="E18" i="13"/>
  <c r="E19" i="13"/>
  <c r="E20" i="13"/>
  <c r="E21" i="13"/>
  <c r="E22" i="13"/>
  <c r="E23" i="13"/>
  <c r="E15" i="13"/>
  <c r="D11" i="13"/>
  <c r="D10" i="13"/>
  <c r="BC7" i="27" l="1"/>
  <c r="BC8" i="27" s="1"/>
  <c r="BC12" i="32" s="1"/>
  <c r="BC17" i="32" s="1"/>
  <c r="BE5" i="27"/>
  <c r="BD6" i="27"/>
  <c r="E24" i="13"/>
  <c r="D11" i="5"/>
  <c r="D10" i="5"/>
  <c r="BD7" i="27" l="1"/>
  <c r="BD8" i="27" s="1"/>
  <c r="BD12" i="32" s="1"/>
  <c r="BD17" i="32" s="1"/>
  <c r="BF5" i="27"/>
  <c r="BE6" i="27"/>
  <c r="L3" i="19"/>
  <c r="M3" i="19" s="1"/>
  <c r="F3" i="19"/>
  <c r="G3" i="19" s="1"/>
  <c r="BE7" i="27" l="1"/>
  <c r="BE8" i="27" s="1"/>
  <c r="BE12" i="32" s="1"/>
  <c r="BE17" i="32" s="1"/>
  <c r="BG5" i="27"/>
  <c r="BF6" i="27"/>
  <c r="F7" i="19"/>
  <c r="G7" i="19"/>
  <c r="M7" i="19"/>
  <c r="C19" i="19" s="1"/>
  <c r="L7" i="19"/>
  <c r="I3" i="19"/>
  <c r="BF7" i="27" l="1"/>
  <c r="BF8" i="27" s="1"/>
  <c r="BF12" i="32" s="1"/>
  <c r="BF17" i="32" s="1"/>
  <c r="BH5" i="27"/>
  <c r="BG6" i="27"/>
  <c r="H3" i="19"/>
  <c r="H7" i="19" s="1"/>
  <c r="N3" i="19"/>
  <c r="C13" i="19"/>
  <c r="C14" i="19" s="1"/>
  <c r="C15" i="19" s="1"/>
  <c r="C16" i="19" s="1"/>
  <c r="C17" i="19" s="1"/>
  <c r="C18" i="19" s="1"/>
  <c r="BG7" i="27" l="1"/>
  <c r="BG8" i="27" s="1"/>
  <c r="BG12" i="32" s="1"/>
  <c r="BG17" i="32" s="1"/>
  <c r="BI5" i="27"/>
  <c r="BH6" i="27"/>
  <c r="N7" i="19"/>
  <c r="A19" i="19" s="1"/>
  <c r="J29" i="1" s="1"/>
  <c r="A13" i="19"/>
  <c r="BH7" i="27" l="1"/>
  <c r="BH8" i="27" s="1"/>
  <c r="BH12" i="32" s="1"/>
  <c r="BH17" i="32" s="1"/>
  <c r="BJ5" i="27"/>
  <c r="BI6" i="27"/>
  <c r="D29" i="1"/>
  <c r="A14" i="19"/>
  <c r="A15" i="19" s="1"/>
  <c r="A16" i="19" s="1"/>
  <c r="A17" i="19" s="1"/>
  <c r="A18" i="19" s="1"/>
  <c r="I29" i="1" s="1"/>
  <c r="N9" i="19"/>
  <c r="BI7" i="27" l="1"/>
  <c r="BI8" i="27" s="1"/>
  <c r="BI12" i="32" s="1"/>
  <c r="BI17" i="32" s="1"/>
  <c r="BK5" i="27"/>
  <c r="BJ6" i="27"/>
  <c r="E29" i="1"/>
  <c r="E11" i="5"/>
  <c r="BJ7" i="27" l="1"/>
  <c r="BJ8" i="27" s="1"/>
  <c r="BJ12" i="32" s="1"/>
  <c r="BJ17" i="32" s="1"/>
  <c r="BL5" i="27"/>
  <c r="BK6" i="27"/>
  <c r="F29" i="1"/>
  <c r="B9" i="26"/>
  <c r="BK7" i="27" l="1"/>
  <c r="BK8" i="27" s="1"/>
  <c r="BK12" i="32" s="1"/>
  <c r="BK17" i="32" s="1"/>
  <c r="BM5" i="27"/>
  <c r="BL6" i="27"/>
  <c r="D13" i="26"/>
  <c r="E13" i="26" s="1"/>
  <c r="D17" i="26"/>
  <c r="E17" i="26" s="1"/>
  <c r="D21" i="26"/>
  <c r="E21" i="26" s="1"/>
  <c r="D14" i="26"/>
  <c r="E14" i="26" s="1"/>
  <c r="D18" i="26"/>
  <c r="E18" i="26" s="1"/>
  <c r="D12" i="26"/>
  <c r="E12" i="26" s="1"/>
  <c r="D15" i="26"/>
  <c r="E15" i="26" s="1"/>
  <c r="D19" i="26"/>
  <c r="E19" i="26" s="1"/>
  <c r="D16" i="26"/>
  <c r="E16" i="26" s="1"/>
  <c r="D20" i="26"/>
  <c r="E20" i="26" s="1"/>
  <c r="G29" i="1"/>
  <c r="BL7" i="27" l="1"/>
  <c r="BL8" i="27" s="1"/>
  <c r="BL12" i="32" s="1"/>
  <c r="BL17" i="32" s="1"/>
  <c r="BN5" i="27"/>
  <c r="BM6" i="27"/>
  <c r="D6" i="13"/>
  <c r="D6" i="5"/>
  <c r="D4" i="23"/>
  <c r="E4" i="23" s="1"/>
  <c r="D4" i="13"/>
  <c r="D4" i="5"/>
  <c r="D6" i="23"/>
  <c r="E6" i="23" s="1"/>
  <c r="D7" i="5"/>
  <c r="D5" i="23"/>
  <c r="E5" i="23" s="1"/>
  <c r="D5" i="13"/>
  <c r="D5" i="5"/>
  <c r="H29" i="1"/>
  <c r="K29" i="1" s="1"/>
  <c r="L29" i="1" s="1"/>
  <c r="M29" i="1" s="1"/>
  <c r="N29" i="1" s="1"/>
  <c r="O29" i="1" s="1"/>
  <c r="P29" i="1" s="1"/>
  <c r="Q29" i="1" s="1"/>
  <c r="R29" i="1" s="1"/>
  <c r="S29" i="1" s="1"/>
  <c r="T29" i="1" s="1"/>
  <c r="U29" i="1" s="1"/>
  <c r="V29" i="1" s="1"/>
  <c r="W29" i="1" s="1"/>
  <c r="BM7" i="27" l="1"/>
  <c r="BM8" i="27" s="1"/>
  <c r="BM12" i="32" s="1"/>
  <c r="BM17" i="32" s="1"/>
  <c r="BO5" i="27"/>
  <c r="BN6" i="27"/>
  <c r="E7" i="23"/>
  <c r="E35" i="23" s="1"/>
  <c r="D26" i="1" s="1"/>
  <c r="E4" i="5"/>
  <c r="BN7" i="27" l="1"/>
  <c r="BN8" i="27" s="1"/>
  <c r="BN12" i="32" s="1"/>
  <c r="BN17" i="32" s="1"/>
  <c r="BP5" i="27"/>
  <c r="BO6" i="27"/>
  <c r="P26" i="1"/>
  <c r="X26" i="1"/>
  <c r="AF26" i="1"/>
  <c r="AN26" i="1"/>
  <c r="AV26" i="1"/>
  <c r="BD26" i="1"/>
  <c r="BL26" i="1"/>
  <c r="BT26" i="1"/>
  <c r="CB26" i="1"/>
  <c r="CJ26" i="1"/>
  <c r="CR26" i="1"/>
  <c r="CZ26" i="1"/>
  <c r="DH26" i="1"/>
  <c r="DP26" i="1"/>
  <c r="DX26" i="1"/>
  <c r="EF26" i="1"/>
  <c r="EN26" i="1"/>
  <c r="EV26" i="1"/>
  <c r="FD26" i="1"/>
  <c r="FL26" i="1"/>
  <c r="FT26" i="1"/>
  <c r="GB26" i="1"/>
  <c r="GJ26" i="1"/>
  <c r="GR26" i="1"/>
  <c r="GZ26" i="1"/>
  <c r="HH26" i="1"/>
  <c r="HP26" i="1"/>
  <c r="HX26" i="1"/>
  <c r="IF26" i="1"/>
  <c r="IN26" i="1"/>
  <c r="IV26" i="1"/>
  <c r="JD26" i="1"/>
  <c r="JL26" i="1"/>
  <c r="JT26" i="1"/>
  <c r="KB26" i="1"/>
  <c r="KJ26" i="1"/>
  <c r="Q26" i="1"/>
  <c r="Y26" i="1"/>
  <c r="AG26" i="1"/>
  <c r="AO26" i="1"/>
  <c r="AW26" i="1"/>
  <c r="BE26" i="1"/>
  <c r="BM26" i="1"/>
  <c r="BU26" i="1"/>
  <c r="CC26" i="1"/>
  <c r="CK26" i="1"/>
  <c r="CS26" i="1"/>
  <c r="DA26" i="1"/>
  <c r="DI26" i="1"/>
  <c r="DQ26" i="1"/>
  <c r="DY26" i="1"/>
  <c r="EG26" i="1"/>
  <c r="EO26" i="1"/>
  <c r="EW26" i="1"/>
  <c r="FE26" i="1"/>
  <c r="FM26" i="1"/>
  <c r="FU26" i="1"/>
  <c r="GC26" i="1"/>
  <c r="GK26" i="1"/>
  <c r="GS26" i="1"/>
  <c r="HA26" i="1"/>
  <c r="HI26" i="1"/>
  <c r="HQ26" i="1"/>
  <c r="HY26" i="1"/>
  <c r="IG26" i="1"/>
  <c r="IO26" i="1"/>
  <c r="IW26" i="1"/>
  <c r="JE26" i="1"/>
  <c r="JM26" i="1"/>
  <c r="JU26" i="1"/>
  <c r="KC26" i="1"/>
  <c r="KK26" i="1"/>
  <c r="BX26" i="1"/>
  <c r="DT26" i="1"/>
  <c r="FP26" i="1"/>
  <c r="HD26" i="1"/>
  <c r="IJ26" i="1"/>
  <c r="JX26" i="1"/>
  <c r="ED26" i="1"/>
  <c r="R26" i="1"/>
  <c r="Z26" i="1"/>
  <c r="AH26" i="1"/>
  <c r="AP26" i="1"/>
  <c r="AX26" i="1"/>
  <c r="BF26" i="1"/>
  <c r="BN26" i="1"/>
  <c r="BV26" i="1"/>
  <c r="CD26" i="1"/>
  <c r="CL26" i="1"/>
  <c r="CT26" i="1"/>
  <c r="DB26" i="1"/>
  <c r="DJ26" i="1"/>
  <c r="DR26" i="1"/>
  <c r="DZ26" i="1"/>
  <c r="EH26" i="1"/>
  <c r="EP26" i="1"/>
  <c r="EX26" i="1"/>
  <c r="FF26" i="1"/>
  <c r="FN26" i="1"/>
  <c r="FV26" i="1"/>
  <c r="GD26" i="1"/>
  <c r="GL26" i="1"/>
  <c r="GT26" i="1"/>
  <c r="HB26" i="1"/>
  <c r="HJ26" i="1"/>
  <c r="HR26" i="1"/>
  <c r="HZ26" i="1"/>
  <c r="IH26" i="1"/>
  <c r="IP26" i="1"/>
  <c r="IX26" i="1"/>
  <c r="JF26" i="1"/>
  <c r="JN26" i="1"/>
  <c r="JV26" i="1"/>
  <c r="KD26" i="1"/>
  <c r="KL26" i="1"/>
  <c r="T26" i="1"/>
  <c r="AR26" i="1"/>
  <c r="AZ26" i="1"/>
  <c r="BP26" i="1"/>
  <c r="CN26" i="1"/>
  <c r="DL26" i="1"/>
  <c r="ER26" i="1"/>
  <c r="EZ26" i="1"/>
  <c r="FX26" i="1"/>
  <c r="GN26" i="1"/>
  <c r="IB26" i="1"/>
  <c r="IZ26" i="1"/>
  <c r="KF26" i="1"/>
  <c r="DN26" i="1"/>
  <c r="ID26" i="1"/>
  <c r="KP26" i="1"/>
  <c r="AE26" i="1"/>
  <c r="AU26" i="1"/>
  <c r="BK26" i="1"/>
  <c r="CA26" i="1"/>
  <c r="CQ26" i="1"/>
  <c r="DG26" i="1"/>
  <c r="DW26" i="1"/>
  <c r="EM26" i="1"/>
  <c r="S26" i="1"/>
  <c r="AA26" i="1"/>
  <c r="AI26" i="1"/>
  <c r="AQ26" i="1"/>
  <c r="AY26" i="1"/>
  <c r="BG26" i="1"/>
  <c r="BO26" i="1"/>
  <c r="BW26" i="1"/>
  <c r="CE26" i="1"/>
  <c r="CM26" i="1"/>
  <c r="CU26" i="1"/>
  <c r="DC26" i="1"/>
  <c r="DK26" i="1"/>
  <c r="DS26" i="1"/>
  <c r="EA26" i="1"/>
  <c r="EI26" i="1"/>
  <c r="EQ26" i="1"/>
  <c r="EY26" i="1"/>
  <c r="FG26" i="1"/>
  <c r="FO26" i="1"/>
  <c r="FW26" i="1"/>
  <c r="GE26" i="1"/>
  <c r="GM26" i="1"/>
  <c r="GU26" i="1"/>
  <c r="HC26" i="1"/>
  <c r="HK26" i="1"/>
  <c r="HS26" i="1"/>
  <c r="IA26" i="1"/>
  <c r="II26" i="1"/>
  <c r="IQ26" i="1"/>
  <c r="IY26" i="1"/>
  <c r="JG26" i="1"/>
  <c r="JO26" i="1"/>
  <c r="JW26" i="1"/>
  <c r="KE26" i="1"/>
  <c r="KM26" i="1"/>
  <c r="AJ26" i="1"/>
  <c r="CF26" i="1"/>
  <c r="DD26" i="1"/>
  <c r="EB26" i="1"/>
  <c r="FH26" i="1"/>
  <c r="GV26" i="1"/>
  <c r="HT26" i="1"/>
  <c r="IR26" i="1"/>
  <c r="JP26" i="1"/>
  <c r="FB26" i="1"/>
  <c r="IT26" i="1"/>
  <c r="AB26" i="1"/>
  <c r="BH26" i="1"/>
  <c r="CV26" i="1"/>
  <c r="EJ26" i="1"/>
  <c r="GF26" i="1"/>
  <c r="HL26" i="1"/>
  <c r="JH26" i="1"/>
  <c r="KN26" i="1"/>
  <c r="EL26" i="1"/>
  <c r="HF26" i="1"/>
  <c r="JB26" i="1"/>
  <c r="JZ26" i="1"/>
  <c r="U26" i="1"/>
  <c r="AC26" i="1"/>
  <c r="AK26" i="1"/>
  <c r="AS26" i="1"/>
  <c r="BA26" i="1"/>
  <c r="BI26" i="1"/>
  <c r="BQ26" i="1"/>
  <c r="BY26" i="1"/>
  <c r="CG26" i="1"/>
  <c r="CO26" i="1"/>
  <c r="CW26" i="1"/>
  <c r="DE26" i="1"/>
  <c r="DM26" i="1"/>
  <c r="DU26" i="1"/>
  <c r="EC26" i="1"/>
  <c r="EK26" i="1"/>
  <c r="ES26" i="1"/>
  <c r="FA26" i="1"/>
  <c r="FI26" i="1"/>
  <c r="FQ26" i="1"/>
  <c r="FY26" i="1"/>
  <c r="GG26" i="1"/>
  <c r="GO26" i="1"/>
  <c r="GW26" i="1"/>
  <c r="HE26" i="1"/>
  <c r="HM26" i="1"/>
  <c r="HU26" i="1"/>
  <c r="IC26" i="1"/>
  <c r="IK26" i="1"/>
  <c r="IS26" i="1"/>
  <c r="JA26" i="1"/>
  <c r="JI26" i="1"/>
  <c r="JQ26" i="1"/>
  <c r="JY26" i="1"/>
  <c r="KG26" i="1"/>
  <c r="KO26" i="1"/>
  <c r="V26" i="1"/>
  <c r="AD26" i="1"/>
  <c r="AL26" i="1"/>
  <c r="AT26" i="1"/>
  <c r="BB26" i="1"/>
  <c r="BJ26" i="1"/>
  <c r="BR26" i="1"/>
  <c r="BZ26" i="1"/>
  <c r="CH26" i="1"/>
  <c r="CP26" i="1"/>
  <c r="CX26" i="1"/>
  <c r="DF26" i="1"/>
  <c r="DV26" i="1"/>
  <c r="ET26" i="1"/>
  <c r="FJ26" i="1"/>
  <c r="FR26" i="1"/>
  <c r="FZ26" i="1"/>
  <c r="GH26" i="1"/>
  <c r="GP26" i="1"/>
  <c r="GX26" i="1"/>
  <c r="HN26" i="1"/>
  <c r="HV26" i="1"/>
  <c r="IL26" i="1"/>
  <c r="JJ26" i="1"/>
  <c r="JR26" i="1"/>
  <c r="KH26" i="1"/>
  <c r="W26" i="1"/>
  <c r="AM26" i="1"/>
  <c r="BC26" i="1"/>
  <c r="BS26" i="1"/>
  <c r="CI26" i="1"/>
  <c r="CY26" i="1"/>
  <c r="DO26" i="1"/>
  <c r="EE26" i="1"/>
  <c r="GY26" i="1"/>
  <c r="JK26" i="1"/>
  <c r="KI26" i="1"/>
  <c r="FS26" i="1"/>
  <c r="IU26" i="1"/>
  <c r="EU26" i="1"/>
  <c r="HG26" i="1"/>
  <c r="JS26" i="1"/>
  <c r="HW26" i="1"/>
  <c r="KQ26" i="1"/>
  <c r="IM26" i="1"/>
  <c r="GQ26" i="1"/>
  <c r="FC26" i="1"/>
  <c r="HO26" i="1"/>
  <c r="KA26" i="1"/>
  <c r="FK26" i="1"/>
  <c r="IE26" i="1"/>
  <c r="GA26" i="1"/>
  <c r="GI26" i="1"/>
  <c r="JC26" i="1"/>
  <c r="BO7" i="27" l="1"/>
  <c r="BO8" i="27" s="1"/>
  <c r="BO12" i="32" s="1"/>
  <c r="BO17" i="32" s="1"/>
  <c r="BQ5" i="27"/>
  <c r="BP6" i="27"/>
  <c r="E6" i="18"/>
  <c r="F6" i="18"/>
  <c r="BP7" i="27" l="1"/>
  <c r="BP8" i="27" s="1"/>
  <c r="BP12" i="32" s="1"/>
  <c r="BP17" i="32" s="1"/>
  <c r="BR5" i="27"/>
  <c r="BQ6" i="27"/>
  <c r="G6" i="18"/>
  <c r="BQ7" i="27" l="1"/>
  <c r="BQ8" i="27" s="1"/>
  <c r="BQ12" i="32" s="1"/>
  <c r="BQ17" i="32" s="1"/>
  <c r="BS5" i="27"/>
  <c r="BR6" i="27"/>
  <c r="H6" i="18"/>
  <c r="BR7" i="27" l="1"/>
  <c r="BR8" i="27" s="1"/>
  <c r="BR12" i="32" s="1"/>
  <c r="BR17" i="32" s="1"/>
  <c r="BT5" i="27"/>
  <c r="BS6" i="27"/>
  <c r="I6" i="18"/>
  <c r="BS7" i="27" l="1"/>
  <c r="BS8" i="27" s="1"/>
  <c r="BS12" i="32" s="1"/>
  <c r="BS17" i="32" s="1"/>
  <c r="BU5" i="27"/>
  <c r="BT6" i="27"/>
  <c r="J6" i="18"/>
  <c r="B29" i="12"/>
  <c r="B22" i="12"/>
  <c r="BT7" i="27" l="1"/>
  <c r="BT8" i="27" s="1"/>
  <c r="BT12" i="32" s="1"/>
  <c r="BT17" i="32" s="1"/>
  <c r="BV5" i="27"/>
  <c r="BU6" i="27"/>
  <c r="K6" i="18"/>
  <c r="BU7" i="27" l="1"/>
  <c r="BU8" i="27" s="1"/>
  <c r="BU12" i="32" s="1"/>
  <c r="BU17" i="32" s="1"/>
  <c r="BW5" i="27"/>
  <c r="BV6" i="27"/>
  <c r="L6" i="18"/>
  <c r="X29" i="1"/>
  <c r="Y29" i="1" s="1"/>
  <c r="Z29" i="1" s="1"/>
  <c r="AA29" i="1" s="1"/>
  <c r="AB29" i="1" s="1"/>
  <c r="AC29" i="1" s="1"/>
  <c r="AD29" i="1" s="1"/>
  <c r="AE29" i="1" s="1"/>
  <c r="AF29" i="1" s="1"/>
  <c r="AG29" i="1" s="1"/>
  <c r="AH29" i="1" s="1"/>
  <c r="AI29" i="1" s="1"/>
  <c r="AJ29" i="1" s="1"/>
  <c r="AK29" i="1" s="1"/>
  <c r="AL29" i="1" s="1"/>
  <c r="AM29" i="1" s="1"/>
  <c r="AN29" i="1" s="1"/>
  <c r="AO29" i="1" s="1"/>
  <c r="AP29" i="1" s="1"/>
  <c r="AQ29" i="1" s="1"/>
  <c r="AR29" i="1" s="1"/>
  <c r="AS29" i="1" s="1"/>
  <c r="AT29" i="1" s="1"/>
  <c r="AU29" i="1" s="1"/>
  <c r="AV29" i="1" s="1"/>
  <c r="AW29" i="1" s="1"/>
  <c r="AX29" i="1" s="1"/>
  <c r="AY29" i="1" s="1"/>
  <c r="AZ29" i="1" s="1"/>
  <c r="BA29" i="1" s="1"/>
  <c r="BB29" i="1" s="1"/>
  <c r="BC29" i="1" s="1"/>
  <c r="BD29" i="1" s="1"/>
  <c r="BE29" i="1" s="1"/>
  <c r="BF29" i="1" s="1"/>
  <c r="BG29" i="1" s="1"/>
  <c r="BH29" i="1" s="1"/>
  <c r="BI29" i="1" s="1"/>
  <c r="BJ29" i="1" s="1"/>
  <c r="BK29" i="1" s="1"/>
  <c r="BL29" i="1" s="1"/>
  <c r="BM29" i="1" s="1"/>
  <c r="BN29" i="1" s="1"/>
  <c r="BO29" i="1" s="1"/>
  <c r="BP29" i="1" s="1"/>
  <c r="BQ29" i="1" s="1"/>
  <c r="BR29" i="1" s="1"/>
  <c r="BS29" i="1" s="1"/>
  <c r="BT29" i="1" s="1"/>
  <c r="BU29" i="1" s="1"/>
  <c r="BV29" i="1" s="1"/>
  <c r="BW29" i="1" s="1"/>
  <c r="BX29" i="1" s="1"/>
  <c r="BY29" i="1" s="1"/>
  <c r="BZ29" i="1" s="1"/>
  <c r="CA29" i="1" s="1"/>
  <c r="CB29" i="1" s="1"/>
  <c r="CC29" i="1" s="1"/>
  <c r="CD29" i="1" s="1"/>
  <c r="CE29" i="1" s="1"/>
  <c r="CF29" i="1" s="1"/>
  <c r="CG29" i="1" s="1"/>
  <c r="CH29" i="1" s="1"/>
  <c r="CI29" i="1" s="1"/>
  <c r="CJ29" i="1" s="1"/>
  <c r="CK29" i="1" s="1"/>
  <c r="CL29" i="1" s="1"/>
  <c r="CM29" i="1" s="1"/>
  <c r="CN29" i="1" s="1"/>
  <c r="CO29" i="1" s="1"/>
  <c r="CP29" i="1" s="1"/>
  <c r="CQ29" i="1" s="1"/>
  <c r="CR29" i="1" s="1"/>
  <c r="CS29" i="1" s="1"/>
  <c r="CT29" i="1" s="1"/>
  <c r="CU29" i="1" s="1"/>
  <c r="CV29" i="1" s="1"/>
  <c r="CW29" i="1" s="1"/>
  <c r="CX29" i="1" s="1"/>
  <c r="CY29" i="1" s="1"/>
  <c r="CZ29" i="1" s="1"/>
  <c r="DA29" i="1" s="1"/>
  <c r="DB29" i="1" s="1"/>
  <c r="DC29" i="1" s="1"/>
  <c r="DD29" i="1" s="1"/>
  <c r="DE29" i="1" s="1"/>
  <c r="DF29" i="1" s="1"/>
  <c r="DG29" i="1" s="1"/>
  <c r="DH29" i="1" s="1"/>
  <c r="DI29" i="1" s="1"/>
  <c r="DJ29" i="1" s="1"/>
  <c r="DK29" i="1" s="1"/>
  <c r="DL29" i="1" s="1"/>
  <c r="DM29" i="1" s="1"/>
  <c r="DN29" i="1" s="1"/>
  <c r="DO29" i="1" s="1"/>
  <c r="DP29" i="1" s="1"/>
  <c r="DQ29" i="1" s="1"/>
  <c r="DR29" i="1" s="1"/>
  <c r="DS29" i="1" s="1"/>
  <c r="DT29" i="1" s="1"/>
  <c r="DU29" i="1" s="1"/>
  <c r="DV29" i="1" s="1"/>
  <c r="DW29" i="1" s="1"/>
  <c r="DX29" i="1" s="1"/>
  <c r="DY29" i="1" s="1"/>
  <c r="DZ29" i="1" s="1"/>
  <c r="EA29" i="1" s="1"/>
  <c r="EB29" i="1" s="1"/>
  <c r="EC29" i="1" s="1"/>
  <c r="ED29" i="1" s="1"/>
  <c r="EE29" i="1" s="1"/>
  <c r="EF29" i="1" s="1"/>
  <c r="EG29" i="1" s="1"/>
  <c r="EH29" i="1" s="1"/>
  <c r="EI29" i="1" s="1"/>
  <c r="EJ29" i="1" s="1"/>
  <c r="EK29" i="1" s="1"/>
  <c r="EL29" i="1" s="1"/>
  <c r="EM29" i="1" s="1"/>
  <c r="EN29" i="1" s="1"/>
  <c r="EO29" i="1" s="1"/>
  <c r="EP29" i="1" s="1"/>
  <c r="EQ29" i="1" s="1"/>
  <c r="ER29" i="1" s="1"/>
  <c r="ES29" i="1" s="1"/>
  <c r="ET29" i="1" s="1"/>
  <c r="EU29" i="1" s="1"/>
  <c r="EV29" i="1" s="1"/>
  <c r="EW29" i="1" s="1"/>
  <c r="EX29" i="1" s="1"/>
  <c r="EY29" i="1" s="1"/>
  <c r="EZ29" i="1" s="1"/>
  <c r="FA29" i="1" s="1"/>
  <c r="FB29" i="1" s="1"/>
  <c r="FC29" i="1" s="1"/>
  <c r="FD29" i="1" s="1"/>
  <c r="FE29" i="1" s="1"/>
  <c r="FF29" i="1" s="1"/>
  <c r="FG29" i="1" s="1"/>
  <c r="FH29" i="1" s="1"/>
  <c r="FI29" i="1" s="1"/>
  <c r="FJ29" i="1" s="1"/>
  <c r="FK29" i="1" s="1"/>
  <c r="FL29" i="1" s="1"/>
  <c r="FM29" i="1" s="1"/>
  <c r="FN29" i="1" s="1"/>
  <c r="FO29" i="1" s="1"/>
  <c r="FP29" i="1" s="1"/>
  <c r="FQ29" i="1" s="1"/>
  <c r="FR29" i="1" s="1"/>
  <c r="FS29" i="1" s="1"/>
  <c r="FT29" i="1" s="1"/>
  <c r="FU29" i="1" s="1"/>
  <c r="FV29" i="1" s="1"/>
  <c r="FW29" i="1" s="1"/>
  <c r="FX29" i="1" s="1"/>
  <c r="FY29" i="1" s="1"/>
  <c r="FZ29" i="1" s="1"/>
  <c r="GA29" i="1" s="1"/>
  <c r="GB29" i="1" s="1"/>
  <c r="GC29" i="1" s="1"/>
  <c r="GD29" i="1" s="1"/>
  <c r="GE29" i="1" s="1"/>
  <c r="GF29" i="1" s="1"/>
  <c r="GG29" i="1" s="1"/>
  <c r="GH29" i="1" s="1"/>
  <c r="GI29" i="1" s="1"/>
  <c r="GJ29" i="1" s="1"/>
  <c r="GK29" i="1" s="1"/>
  <c r="GL29" i="1" s="1"/>
  <c r="GM29" i="1" s="1"/>
  <c r="GN29" i="1" s="1"/>
  <c r="GO29" i="1" s="1"/>
  <c r="GP29" i="1" s="1"/>
  <c r="GQ29" i="1" s="1"/>
  <c r="GR29" i="1" s="1"/>
  <c r="GS29" i="1" s="1"/>
  <c r="GT29" i="1" s="1"/>
  <c r="GU29" i="1" s="1"/>
  <c r="GV29" i="1" s="1"/>
  <c r="GW29" i="1" s="1"/>
  <c r="GX29" i="1" s="1"/>
  <c r="GY29" i="1" s="1"/>
  <c r="GZ29" i="1" s="1"/>
  <c r="HA29" i="1" s="1"/>
  <c r="HB29" i="1" s="1"/>
  <c r="HC29" i="1" s="1"/>
  <c r="HD29" i="1" s="1"/>
  <c r="HE29" i="1" s="1"/>
  <c r="HF29" i="1" s="1"/>
  <c r="HG29" i="1" s="1"/>
  <c r="HH29" i="1" s="1"/>
  <c r="HI29" i="1" s="1"/>
  <c r="HJ29" i="1" s="1"/>
  <c r="HK29" i="1" s="1"/>
  <c r="HL29" i="1" s="1"/>
  <c r="HM29" i="1" s="1"/>
  <c r="HN29" i="1" s="1"/>
  <c r="HO29" i="1" s="1"/>
  <c r="HP29" i="1" s="1"/>
  <c r="HQ29" i="1" s="1"/>
  <c r="HR29" i="1" s="1"/>
  <c r="HS29" i="1" s="1"/>
  <c r="HT29" i="1" s="1"/>
  <c r="HU29" i="1" s="1"/>
  <c r="HV29" i="1" s="1"/>
  <c r="HW29" i="1" s="1"/>
  <c r="HX29" i="1" s="1"/>
  <c r="HY29" i="1" s="1"/>
  <c r="HZ29" i="1" s="1"/>
  <c r="IA29" i="1" s="1"/>
  <c r="IB29" i="1" s="1"/>
  <c r="IC29" i="1" s="1"/>
  <c r="ID29" i="1" s="1"/>
  <c r="IE29" i="1" s="1"/>
  <c r="IF29" i="1" s="1"/>
  <c r="IG29" i="1" s="1"/>
  <c r="IH29" i="1" s="1"/>
  <c r="II29" i="1" s="1"/>
  <c r="IJ29" i="1" s="1"/>
  <c r="IK29" i="1" s="1"/>
  <c r="IL29" i="1" s="1"/>
  <c r="IM29" i="1" s="1"/>
  <c r="IN29" i="1" s="1"/>
  <c r="IO29" i="1" s="1"/>
  <c r="IP29" i="1" s="1"/>
  <c r="IQ29" i="1" s="1"/>
  <c r="IR29" i="1" s="1"/>
  <c r="IS29" i="1" s="1"/>
  <c r="IT29" i="1" s="1"/>
  <c r="IU29" i="1" s="1"/>
  <c r="IV29" i="1" s="1"/>
  <c r="IW29" i="1" s="1"/>
  <c r="IX29" i="1" s="1"/>
  <c r="IY29" i="1" s="1"/>
  <c r="IZ29" i="1" s="1"/>
  <c r="JA29" i="1" s="1"/>
  <c r="JB29" i="1" s="1"/>
  <c r="JC29" i="1" s="1"/>
  <c r="JD29" i="1" s="1"/>
  <c r="JE29" i="1" s="1"/>
  <c r="JF29" i="1" s="1"/>
  <c r="JG29" i="1" s="1"/>
  <c r="JH29" i="1" s="1"/>
  <c r="JI29" i="1" s="1"/>
  <c r="JJ29" i="1" s="1"/>
  <c r="JK29" i="1" s="1"/>
  <c r="JL29" i="1" s="1"/>
  <c r="JM29" i="1" s="1"/>
  <c r="JN29" i="1" s="1"/>
  <c r="JO29" i="1" s="1"/>
  <c r="JP29" i="1" s="1"/>
  <c r="JQ29" i="1" s="1"/>
  <c r="JR29" i="1" s="1"/>
  <c r="JS29" i="1" s="1"/>
  <c r="JT29" i="1" s="1"/>
  <c r="JU29" i="1" s="1"/>
  <c r="JV29" i="1" s="1"/>
  <c r="JW29" i="1" s="1"/>
  <c r="JX29" i="1" s="1"/>
  <c r="JY29" i="1" s="1"/>
  <c r="JZ29" i="1" s="1"/>
  <c r="KA29" i="1" s="1"/>
  <c r="KB29" i="1" s="1"/>
  <c r="KC29" i="1" s="1"/>
  <c r="KD29" i="1" s="1"/>
  <c r="KE29" i="1" s="1"/>
  <c r="KF29" i="1" s="1"/>
  <c r="KG29" i="1" s="1"/>
  <c r="KH29" i="1" s="1"/>
  <c r="KI29" i="1" s="1"/>
  <c r="KJ29" i="1" s="1"/>
  <c r="KK29" i="1" s="1"/>
  <c r="KL29" i="1" s="1"/>
  <c r="KM29" i="1" s="1"/>
  <c r="KN29" i="1" s="1"/>
  <c r="KO29" i="1" s="1"/>
  <c r="KP29" i="1" s="1"/>
  <c r="KQ29" i="1" s="1"/>
  <c r="C29" i="1" s="1"/>
  <c r="BV7" i="27" l="1"/>
  <c r="BV8" i="27" s="1"/>
  <c r="BV12" i="32" s="1"/>
  <c r="BV17" i="32" s="1"/>
  <c r="BX5" i="27"/>
  <c r="BW6" i="27"/>
  <c r="M6" i="18"/>
  <c r="BW7" i="27" l="1"/>
  <c r="BW8" i="27" s="1"/>
  <c r="BW12" i="32" s="1"/>
  <c r="BW17" i="32" s="1"/>
  <c r="BY5" i="27"/>
  <c r="BX6" i="27"/>
  <c r="N6" i="18"/>
  <c r="E11" i="13"/>
  <c r="E10" i="13"/>
  <c r="BX7" i="27" l="1"/>
  <c r="BX8" i="27" s="1"/>
  <c r="BX12" i="32" s="1"/>
  <c r="BX17" i="32" s="1"/>
  <c r="BZ5" i="27"/>
  <c r="BY6" i="27"/>
  <c r="O6" i="18"/>
  <c r="E12" i="13"/>
  <c r="B34" i="12"/>
  <c r="BY7" i="27" l="1"/>
  <c r="BY8" i="27" s="1"/>
  <c r="BY12" i="32" s="1"/>
  <c r="BY17" i="32" s="1"/>
  <c r="CA5" i="27"/>
  <c r="BZ6" i="27"/>
  <c r="P6" i="18"/>
  <c r="E6" i="13"/>
  <c r="E5" i="13"/>
  <c r="E4" i="13"/>
  <c r="BZ7" i="27" l="1"/>
  <c r="BZ8" i="27" s="1"/>
  <c r="BZ12" i="32" s="1"/>
  <c r="BZ17" i="32" s="1"/>
  <c r="CB5" i="27"/>
  <c r="CA6" i="27"/>
  <c r="Q6" i="18"/>
  <c r="E7" i="13"/>
  <c r="E25" i="13" s="1"/>
  <c r="E26" i="13" s="1"/>
  <c r="C8" i="1" s="1"/>
  <c r="E7" i="5"/>
  <c r="E10" i="5"/>
  <c r="E12" i="5" s="1"/>
  <c r="D8" i="1" l="1"/>
  <c r="E8" i="1" s="1"/>
  <c r="F8" i="1" s="1"/>
  <c r="G8" i="1" s="1"/>
  <c r="CA7" i="27"/>
  <c r="CA8" i="27" s="1"/>
  <c r="CA12" i="32" s="1"/>
  <c r="CA17" i="32" s="1"/>
  <c r="CC5" i="27"/>
  <c r="CB6" i="27"/>
  <c r="R6" i="18"/>
  <c r="E5" i="5"/>
  <c r="E6" i="5"/>
  <c r="CB7" i="27" l="1"/>
  <c r="CB8" i="27" s="1"/>
  <c r="CB12" i="32" s="1"/>
  <c r="CB17" i="32" s="1"/>
  <c r="CD5" i="27"/>
  <c r="CC6" i="27"/>
  <c r="S6" i="18"/>
  <c r="E8" i="5"/>
  <c r="D14" i="5" s="1"/>
  <c r="E14" i="5" s="1"/>
  <c r="CC7" i="27" l="1"/>
  <c r="CC8" i="27" s="1"/>
  <c r="CC12" i="32" s="1"/>
  <c r="CC17" i="32" s="1"/>
  <c r="CE5" i="27"/>
  <c r="CD6" i="27"/>
  <c r="T6" i="18"/>
  <c r="AB27" i="1"/>
  <c r="P27" i="1"/>
  <c r="M26" i="1"/>
  <c r="M27" i="1" s="1"/>
  <c r="M10" i="32" s="1"/>
  <c r="I26" i="1"/>
  <c r="I27" i="1" s="1"/>
  <c r="I10" i="32" s="1"/>
  <c r="E26" i="1"/>
  <c r="O26" i="1"/>
  <c r="O27" i="1" s="1"/>
  <c r="O10" i="32" s="1"/>
  <c r="K26" i="1"/>
  <c r="K27" i="1" s="1"/>
  <c r="K10" i="32" s="1"/>
  <c r="G26" i="1"/>
  <c r="G27" i="1" s="1"/>
  <c r="G10" i="32" s="1"/>
  <c r="D27" i="1"/>
  <c r="H26" i="1"/>
  <c r="H27" i="1" s="1"/>
  <c r="H10" i="32" s="1"/>
  <c r="L26" i="1"/>
  <c r="L27" i="1" s="1"/>
  <c r="L10" i="32" s="1"/>
  <c r="F26" i="1"/>
  <c r="F27" i="1" s="1"/>
  <c r="F10" i="32" s="1"/>
  <c r="J26" i="1"/>
  <c r="J27" i="1" s="1"/>
  <c r="J10" i="32" s="1"/>
  <c r="N26" i="1"/>
  <c r="N27" i="1" s="1"/>
  <c r="N10" i="32" s="1"/>
  <c r="C6" i="1"/>
  <c r="C4" i="7"/>
  <c r="E4" i="7" s="1"/>
  <c r="E3" i="7"/>
  <c r="D6" i="1" l="1"/>
  <c r="E6" i="1" s="1"/>
  <c r="F6" i="1" s="1"/>
  <c r="G6" i="1" s="1"/>
  <c r="CD7" i="27"/>
  <c r="CD8" i="27" s="1"/>
  <c r="CD12" i="32" s="1"/>
  <c r="CD17" i="32" s="1"/>
  <c r="CF5" i="27"/>
  <c r="CE6" i="27"/>
  <c r="E5" i="1"/>
  <c r="F5" i="1" s="1"/>
  <c r="G5" i="1" s="1"/>
  <c r="D9" i="1"/>
  <c r="E9" i="1" s="1"/>
  <c r="F9" i="1" s="1"/>
  <c r="G9" i="1" s="1"/>
  <c r="AB10" i="32"/>
  <c r="D10" i="32"/>
  <c r="U6" i="18"/>
  <c r="P10" i="32"/>
  <c r="E27" i="1"/>
  <c r="E10" i="32" s="1"/>
  <c r="D6" i="18"/>
  <c r="AC27" i="1"/>
  <c r="AC10" i="32" s="1"/>
  <c r="Q27" i="1"/>
  <c r="Q10" i="32" s="1"/>
  <c r="E5" i="7"/>
  <c r="C7" i="1" s="1"/>
  <c r="D7" i="1" l="1"/>
  <c r="E7" i="1" s="1"/>
  <c r="F7" i="1" s="1"/>
  <c r="G7" i="1" s="1"/>
  <c r="CE7" i="27"/>
  <c r="CE8" i="27" s="1"/>
  <c r="CE12" i="32" s="1"/>
  <c r="CE17" i="32" s="1"/>
  <c r="CG5" i="27"/>
  <c r="CF6" i="27"/>
  <c r="D7" i="18"/>
  <c r="V6" i="18"/>
  <c r="AN27" i="1"/>
  <c r="AD27" i="1"/>
  <c r="R27" i="1"/>
  <c r="CF7" i="27" l="1"/>
  <c r="CF8" i="27" s="1"/>
  <c r="CF12" i="32" s="1"/>
  <c r="CF17" i="32" s="1"/>
  <c r="CH5" i="27"/>
  <c r="CG6" i="27"/>
  <c r="D14" i="18"/>
  <c r="D15" i="18" s="1"/>
  <c r="AN10" i="32"/>
  <c r="R10" i="32"/>
  <c r="AD10" i="32"/>
  <c r="W6" i="18"/>
  <c r="AO27" i="1"/>
  <c r="AO10" i="32" s="1"/>
  <c r="AE27" i="1"/>
  <c r="AE10" i="32" s="1"/>
  <c r="S27" i="1"/>
  <c r="S10" i="32" s="1"/>
  <c r="CG7" i="27" l="1"/>
  <c r="CG8" i="27" s="1"/>
  <c r="CG12" i="32" s="1"/>
  <c r="CG17" i="32" s="1"/>
  <c r="CI5" i="27"/>
  <c r="CH6" i="27"/>
  <c r="X6" i="18"/>
  <c r="AP27" i="1"/>
  <c r="AP10" i="32" s="1"/>
  <c r="AF27" i="1"/>
  <c r="T27" i="1"/>
  <c r="T10" i="32" s="1"/>
  <c r="CH7" i="27" l="1"/>
  <c r="CH8" i="27" s="1"/>
  <c r="CH12" i="32" s="1"/>
  <c r="CH17" i="32" s="1"/>
  <c r="CJ5" i="27"/>
  <c r="CI6" i="27"/>
  <c r="Y6" i="18"/>
  <c r="AF10" i="32"/>
  <c r="AQ27" i="1"/>
  <c r="AG27" i="1"/>
  <c r="AG10" i="32" s="1"/>
  <c r="U27" i="1"/>
  <c r="U10" i="32" s="1"/>
  <c r="CI7" i="27" l="1"/>
  <c r="CI8" i="27" s="1"/>
  <c r="CI12" i="32" s="1"/>
  <c r="CI17" i="32" s="1"/>
  <c r="CK5" i="27"/>
  <c r="CJ6" i="27"/>
  <c r="Z6" i="18"/>
  <c r="AQ10" i="32"/>
  <c r="AR27" i="1"/>
  <c r="AR10" i="32" s="1"/>
  <c r="AH27" i="1"/>
  <c r="V27" i="1"/>
  <c r="CJ7" i="27" l="1"/>
  <c r="CJ8" i="27" s="1"/>
  <c r="CJ12" i="32" s="1"/>
  <c r="CJ17" i="32" s="1"/>
  <c r="CL5" i="27"/>
  <c r="CK6" i="27"/>
  <c r="V10" i="32"/>
  <c r="AA6" i="18"/>
  <c r="AH10" i="32"/>
  <c r="AS27" i="1"/>
  <c r="AS10" i="32" s="1"/>
  <c r="AI27" i="1"/>
  <c r="AI10" i="32" s="1"/>
  <c r="W27" i="1"/>
  <c r="W10" i="32" s="1"/>
  <c r="CK7" i="27" l="1"/>
  <c r="CK8" i="27" s="1"/>
  <c r="CK12" i="32" s="1"/>
  <c r="CK17" i="32" s="1"/>
  <c r="CM5" i="27"/>
  <c r="CL6" i="27"/>
  <c r="AB6" i="18"/>
  <c r="C6" i="18" s="1"/>
  <c r="AT27" i="1"/>
  <c r="AT10" i="32" s="1"/>
  <c r="AJ27" i="1"/>
  <c r="X27" i="1"/>
  <c r="X10" i="32" s="1"/>
  <c r="CL7" i="27" l="1"/>
  <c r="CL8" i="27" s="1"/>
  <c r="CL12" i="32" s="1"/>
  <c r="CL17" i="32" s="1"/>
  <c r="CN5" i="27"/>
  <c r="CM6" i="27"/>
  <c r="AJ10" i="32"/>
  <c r="AU27" i="1"/>
  <c r="AU10" i="32" s="1"/>
  <c r="AK27" i="1"/>
  <c r="AK10" i="32" s="1"/>
  <c r="Y27" i="1"/>
  <c r="Y10" i="32" s="1"/>
  <c r="CM7" i="27" l="1"/>
  <c r="CM8" i="27" s="1"/>
  <c r="CM12" i="32" s="1"/>
  <c r="CM17" i="32" s="1"/>
  <c r="CO5" i="27"/>
  <c r="CN6" i="27"/>
  <c r="AV27" i="1"/>
  <c r="AV10" i="32" s="1"/>
  <c r="AL27" i="1"/>
  <c r="AL10" i="32" s="1"/>
  <c r="Z27" i="1"/>
  <c r="Z10" i="32" s="1"/>
  <c r="CN7" i="27" l="1"/>
  <c r="CN8" i="27" s="1"/>
  <c r="CN12" i="32" s="1"/>
  <c r="CN17" i="32" s="1"/>
  <c r="CP5" i="27"/>
  <c r="CO6" i="27"/>
  <c r="AM27" i="1"/>
  <c r="F7" i="18" s="1"/>
  <c r="F14" i="18" s="1"/>
  <c r="AA27" i="1"/>
  <c r="E7" i="18" s="1"/>
  <c r="AW27" i="1"/>
  <c r="AW10" i="32" s="1"/>
  <c r="CO7" i="27" l="1"/>
  <c r="CO8" i="27" s="1"/>
  <c r="CO12" i="32" s="1"/>
  <c r="CO17" i="32" s="1"/>
  <c r="CQ5" i="27"/>
  <c r="CP6" i="27"/>
  <c r="E14" i="18"/>
  <c r="AA10" i="32"/>
  <c r="AM10" i="32"/>
  <c r="AX27" i="1"/>
  <c r="AX10" i="32" s="1"/>
  <c r="CP7" i="27" l="1"/>
  <c r="CP8" i="27" s="1"/>
  <c r="CP12" i="32" s="1"/>
  <c r="CP17" i="32" s="1"/>
  <c r="CR5" i="27"/>
  <c r="CQ6" i="27"/>
  <c r="AY27" i="1"/>
  <c r="G7" i="18" s="1"/>
  <c r="CQ7" i="27" l="1"/>
  <c r="CQ8" i="27" s="1"/>
  <c r="CQ12" i="32" s="1"/>
  <c r="CQ17" i="32" s="1"/>
  <c r="CS5" i="27"/>
  <c r="CR6" i="27"/>
  <c r="G14" i="18"/>
  <c r="AY10" i="32"/>
  <c r="AZ27" i="1"/>
  <c r="E15" i="18"/>
  <c r="CR7" i="27" l="1"/>
  <c r="CR8" i="27" s="1"/>
  <c r="CR12" i="32" s="1"/>
  <c r="CR17" i="32" s="1"/>
  <c r="CT5" i="27"/>
  <c r="CS6" i="27"/>
  <c r="AZ10" i="32"/>
  <c r="BA27" i="1"/>
  <c r="BA10" i="32" s="1"/>
  <c r="D17" i="18"/>
  <c r="D22" i="18" s="1"/>
  <c r="CS7" i="27" l="1"/>
  <c r="CS8" i="27" s="1"/>
  <c r="CS12" i="32" s="1"/>
  <c r="CS17" i="32" s="1"/>
  <c r="CU5" i="27"/>
  <c r="CT6" i="27"/>
  <c r="BB27" i="1"/>
  <c r="BB10" i="32" s="1"/>
  <c r="CT7" i="27" l="1"/>
  <c r="CT8" i="27" s="1"/>
  <c r="CT12" i="32" s="1"/>
  <c r="CT17" i="32" s="1"/>
  <c r="CV5" i="27"/>
  <c r="CU6" i="27"/>
  <c r="BC27" i="1"/>
  <c r="CU7" i="27" l="1"/>
  <c r="CU8" i="27" s="1"/>
  <c r="CU12" i="32" s="1"/>
  <c r="CU17" i="32" s="1"/>
  <c r="CW5" i="27"/>
  <c r="CV6" i="27"/>
  <c r="BC10" i="32"/>
  <c r="BD27" i="1"/>
  <c r="BD10" i="32" s="1"/>
  <c r="CV7" i="27" l="1"/>
  <c r="CV8" i="27" s="1"/>
  <c r="CV12" i="32" s="1"/>
  <c r="CV17" i="32" s="1"/>
  <c r="CX5" i="27"/>
  <c r="CW6" i="27"/>
  <c r="BE27" i="1"/>
  <c r="CW7" i="27" l="1"/>
  <c r="CW8" i="27" s="1"/>
  <c r="CW12" i="32" s="1"/>
  <c r="CW17" i="32" s="1"/>
  <c r="CY5" i="27"/>
  <c r="CX6" i="27"/>
  <c r="BE10" i="32"/>
  <c r="BF27" i="1"/>
  <c r="BF10" i="32" s="1"/>
  <c r="CX7" i="27" l="1"/>
  <c r="CX8" i="27" s="1"/>
  <c r="CX12" i="32" s="1"/>
  <c r="CX17" i="32" s="1"/>
  <c r="CZ5" i="27"/>
  <c r="CY6" i="27"/>
  <c r="BG27" i="1"/>
  <c r="CY7" i="27" l="1"/>
  <c r="CY8" i="27" s="1"/>
  <c r="CY12" i="32" s="1"/>
  <c r="CY17" i="32" s="1"/>
  <c r="DA5" i="27"/>
  <c r="CZ6" i="27"/>
  <c r="BG10" i="32"/>
  <c r="BH27" i="1"/>
  <c r="BH10" i="32" s="1"/>
  <c r="CZ7" i="27" l="1"/>
  <c r="CZ8" i="27" s="1"/>
  <c r="CZ12" i="32" s="1"/>
  <c r="CZ17" i="32" s="1"/>
  <c r="DB5" i="27"/>
  <c r="DA6" i="27"/>
  <c r="BI27" i="1"/>
  <c r="BI10" i="32" s="1"/>
  <c r="DA7" i="27" l="1"/>
  <c r="DA8" i="27" s="1"/>
  <c r="DA12" i="32" s="1"/>
  <c r="DA17" i="32" s="1"/>
  <c r="DC5" i="27"/>
  <c r="DB6" i="27"/>
  <c r="BJ27" i="1"/>
  <c r="BJ10" i="32" s="1"/>
  <c r="DB7" i="27" l="1"/>
  <c r="DB8" i="27" s="1"/>
  <c r="DB12" i="32" s="1"/>
  <c r="DB17" i="32" s="1"/>
  <c r="DD5" i="27"/>
  <c r="DC6" i="27"/>
  <c r="BK27" i="1"/>
  <c r="H7" i="18" s="1"/>
  <c r="DC7" i="27" l="1"/>
  <c r="DC8" i="27" s="1"/>
  <c r="DC12" i="32" s="1"/>
  <c r="DC17" i="32" s="1"/>
  <c r="DE5" i="27"/>
  <c r="DD6" i="27"/>
  <c r="H14" i="18"/>
  <c r="BK10" i="32"/>
  <c r="BL27" i="1"/>
  <c r="DD7" i="27" l="1"/>
  <c r="DD8" i="27" s="1"/>
  <c r="DD12" i="32" s="1"/>
  <c r="DD17" i="32" s="1"/>
  <c r="DF5" i="27"/>
  <c r="DE6" i="27"/>
  <c r="BL10" i="32"/>
  <c r="BM27" i="1"/>
  <c r="BM10" i="32" s="1"/>
  <c r="F15" i="18"/>
  <c r="DE7" i="27" l="1"/>
  <c r="DE8" i="27" s="1"/>
  <c r="DE12" i="32" s="1"/>
  <c r="DE17" i="32" s="1"/>
  <c r="DG5" i="27"/>
  <c r="DF6" i="27"/>
  <c r="BN27" i="1"/>
  <c r="BN10" i="32" s="1"/>
  <c r="E17" i="18"/>
  <c r="E22" i="18" s="1"/>
  <c r="DF7" i="27" l="1"/>
  <c r="DF8" i="27" s="1"/>
  <c r="DF12" i="32" s="1"/>
  <c r="DF17" i="32" s="1"/>
  <c r="DH5" i="27"/>
  <c r="DG6" i="27"/>
  <c r="BO27" i="1"/>
  <c r="DG7" i="27" l="1"/>
  <c r="DG8" i="27" s="1"/>
  <c r="DG12" i="32" s="1"/>
  <c r="DG17" i="32" s="1"/>
  <c r="DI5" i="27"/>
  <c r="DH6" i="27"/>
  <c r="BO10" i="32"/>
  <c r="BP27" i="1"/>
  <c r="BP10" i="32" s="1"/>
  <c r="DH7" i="27" l="1"/>
  <c r="DH8" i="27" s="1"/>
  <c r="DH12" i="32" s="1"/>
  <c r="DH17" i="32" s="1"/>
  <c r="DJ5" i="27"/>
  <c r="DI6" i="27"/>
  <c r="BQ27" i="1"/>
  <c r="DI7" i="27" l="1"/>
  <c r="DI8" i="27" s="1"/>
  <c r="DI12" i="32" s="1"/>
  <c r="DI17" i="32" s="1"/>
  <c r="DK5" i="27"/>
  <c r="DJ6" i="27"/>
  <c r="BQ10" i="32"/>
  <c r="BR27" i="1"/>
  <c r="BR10" i="32" s="1"/>
  <c r="DJ7" i="27" l="1"/>
  <c r="DJ8" i="27" s="1"/>
  <c r="DJ12" i="32" s="1"/>
  <c r="DJ17" i="32" s="1"/>
  <c r="DL5" i="27"/>
  <c r="DK6" i="27"/>
  <c r="BS27" i="1"/>
  <c r="DK7" i="27" l="1"/>
  <c r="DK8" i="27" s="1"/>
  <c r="DK12" i="32" s="1"/>
  <c r="DK17" i="32" s="1"/>
  <c r="DM5" i="27"/>
  <c r="DL6" i="27"/>
  <c r="BS10" i="32"/>
  <c r="BT27" i="1"/>
  <c r="BT10" i="32" s="1"/>
  <c r="DL7" i="27" l="1"/>
  <c r="DL8" i="27" s="1"/>
  <c r="DL12" i="32" s="1"/>
  <c r="DL17" i="32" s="1"/>
  <c r="DN5" i="27"/>
  <c r="DM6" i="27"/>
  <c r="BU27" i="1"/>
  <c r="BU10" i="32" s="1"/>
  <c r="DM7" i="27" l="1"/>
  <c r="DM8" i="27" s="1"/>
  <c r="DM12" i="32" s="1"/>
  <c r="DM17" i="32" s="1"/>
  <c r="DO5" i="27"/>
  <c r="DN6" i="27"/>
  <c r="BV27" i="1"/>
  <c r="BV10" i="32" s="1"/>
  <c r="DN7" i="27" l="1"/>
  <c r="DN8" i="27" s="1"/>
  <c r="DN12" i="32" s="1"/>
  <c r="DN17" i="32" s="1"/>
  <c r="DP5" i="27"/>
  <c r="DO6" i="27"/>
  <c r="BW27" i="1"/>
  <c r="I7" i="18" s="1"/>
  <c r="DO7" i="27" l="1"/>
  <c r="DO8" i="27" s="1"/>
  <c r="DO12" i="32" s="1"/>
  <c r="DO17" i="32" s="1"/>
  <c r="DQ5" i="27"/>
  <c r="DP6" i="27"/>
  <c r="I14" i="18"/>
  <c r="BW10" i="32"/>
  <c r="BX27" i="1"/>
  <c r="DP7" i="27" l="1"/>
  <c r="DP8" i="27" s="1"/>
  <c r="DP12" i="32" s="1"/>
  <c r="DP17" i="32" s="1"/>
  <c r="DR5" i="27"/>
  <c r="DQ6" i="27"/>
  <c r="BX10" i="32"/>
  <c r="BY27" i="1"/>
  <c r="BY10" i="32" s="1"/>
  <c r="F17" i="18"/>
  <c r="F22" i="18" s="1"/>
  <c r="G15" i="18"/>
  <c r="DQ7" i="27" l="1"/>
  <c r="DQ8" i="27" s="1"/>
  <c r="DQ12" i="32" s="1"/>
  <c r="DQ17" i="32" s="1"/>
  <c r="DS5" i="27"/>
  <c r="DR6" i="27"/>
  <c r="BZ27" i="1"/>
  <c r="DR7" i="27" l="1"/>
  <c r="DR8" i="27" s="1"/>
  <c r="DR12" i="32" s="1"/>
  <c r="DR17" i="32" s="1"/>
  <c r="DT5" i="27"/>
  <c r="DS6" i="27"/>
  <c r="BZ10" i="32"/>
  <c r="CA27" i="1"/>
  <c r="CA10" i="32" s="1"/>
  <c r="DS7" i="27" l="1"/>
  <c r="DS8" i="27" s="1"/>
  <c r="DS12" i="32" s="1"/>
  <c r="DS17" i="32" s="1"/>
  <c r="DU5" i="27"/>
  <c r="DT6" i="27"/>
  <c r="CB27" i="1"/>
  <c r="CB10" i="32" s="1"/>
  <c r="DT7" i="27" l="1"/>
  <c r="DT8" i="27" s="1"/>
  <c r="DT12" i="32" s="1"/>
  <c r="DT17" i="32" s="1"/>
  <c r="DV5" i="27"/>
  <c r="DU6" i="27"/>
  <c r="CC27" i="1"/>
  <c r="CC10" i="32" s="1"/>
  <c r="DU7" i="27" l="1"/>
  <c r="DU8" i="27" s="1"/>
  <c r="DU12" i="32" s="1"/>
  <c r="DU17" i="32" s="1"/>
  <c r="DW5" i="27"/>
  <c r="DV6" i="27"/>
  <c r="CD27" i="1"/>
  <c r="DV7" i="27" l="1"/>
  <c r="DV8" i="27" s="1"/>
  <c r="DV12" i="32" s="1"/>
  <c r="DV17" i="32" s="1"/>
  <c r="DX5" i="27"/>
  <c r="DW6" i="27"/>
  <c r="CD10" i="32"/>
  <c r="CE27" i="1"/>
  <c r="CE10" i="32" s="1"/>
  <c r="DW7" i="27" l="1"/>
  <c r="DW8" i="27" s="1"/>
  <c r="DW12" i="32" s="1"/>
  <c r="DW17" i="32" s="1"/>
  <c r="DY5" i="27"/>
  <c r="DX6" i="27"/>
  <c r="CF27" i="1"/>
  <c r="CF10" i="32" s="1"/>
  <c r="DX7" i="27" l="1"/>
  <c r="DX8" i="27" s="1"/>
  <c r="DX12" i="32" s="1"/>
  <c r="DX17" i="32" s="1"/>
  <c r="DZ5" i="27"/>
  <c r="DY6" i="27"/>
  <c r="CG27" i="1"/>
  <c r="CG10" i="32" s="1"/>
  <c r="DY7" i="27" l="1"/>
  <c r="DY8" i="27" s="1"/>
  <c r="DY12" i="32" s="1"/>
  <c r="DY17" i="32" s="1"/>
  <c r="EA5" i="27"/>
  <c r="DZ6" i="27"/>
  <c r="CH27" i="1"/>
  <c r="CH10" i="32" s="1"/>
  <c r="DZ7" i="27" l="1"/>
  <c r="DZ8" i="27" s="1"/>
  <c r="DZ12" i="32" s="1"/>
  <c r="DZ17" i="32" s="1"/>
  <c r="EB5" i="27"/>
  <c r="EA6" i="27"/>
  <c r="CI27" i="1"/>
  <c r="J7" i="18" s="1"/>
  <c r="EA7" i="27" l="1"/>
  <c r="EA8" i="27" s="1"/>
  <c r="EA12" i="32" s="1"/>
  <c r="EA17" i="32" s="1"/>
  <c r="EC5" i="27"/>
  <c r="EB6" i="27"/>
  <c r="J14" i="18"/>
  <c r="CI10" i="32"/>
  <c r="CJ27" i="1"/>
  <c r="G17" i="18"/>
  <c r="G22" i="18" s="1"/>
  <c r="EB7" i="27" l="1"/>
  <c r="EB8" i="27" s="1"/>
  <c r="EB12" i="32" s="1"/>
  <c r="EB17" i="32" s="1"/>
  <c r="ED5" i="27"/>
  <c r="EC6" i="27"/>
  <c r="CJ10" i="32"/>
  <c r="CK27" i="1"/>
  <c r="CK10" i="32" s="1"/>
  <c r="H15" i="18"/>
  <c r="EC7" i="27" l="1"/>
  <c r="EC8" i="27" s="1"/>
  <c r="EC12" i="32" s="1"/>
  <c r="EC17" i="32" s="1"/>
  <c r="EE5" i="27"/>
  <c r="ED6" i="27"/>
  <c r="CL27" i="1"/>
  <c r="CL10" i="32" s="1"/>
  <c r="ED7" i="27" l="1"/>
  <c r="ED8" i="27" s="1"/>
  <c r="ED12" i="32" s="1"/>
  <c r="ED17" i="32" s="1"/>
  <c r="EF5" i="27"/>
  <c r="EE6" i="27"/>
  <c r="CM27" i="1"/>
  <c r="CM10" i="32" s="1"/>
  <c r="EE7" i="27" l="1"/>
  <c r="EE8" i="27" s="1"/>
  <c r="EE12" i="32" s="1"/>
  <c r="EE17" i="32" s="1"/>
  <c r="EG5" i="27"/>
  <c r="EF6" i="27"/>
  <c r="CN27" i="1"/>
  <c r="CN10" i="32" s="1"/>
  <c r="EF7" i="27" l="1"/>
  <c r="EF8" i="27" s="1"/>
  <c r="EF12" i="32" s="1"/>
  <c r="EF17" i="32" s="1"/>
  <c r="EH5" i="27"/>
  <c r="EG6" i="27"/>
  <c r="CO27" i="1"/>
  <c r="CO10" i="32" s="1"/>
  <c r="EG7" i="27" l="1"/>
  <c r="EG8" i="27" s="1"/>
  <c r="EG12" i="32" s="1"/>
  <c r="EG17" i="32" s="1"/>
  <c r="EI5" i="27"/>
  <c r="EH6" i="27"/>
  <c r="CP27" i="1"/>
  <c r="CP10" i="32" s="1"/>
  <c r="EH7" i="27" l="1"/>
  <c r="EH8" i="27" s="1"/>
  <c r="EH12" i="32" s="1"/>
  <c r="EH17" i="32" s="1"/>
  <c r="EJ5" i="27"/>
  <c r="EI6" i="27"/>
  <c r="CQ27" i="1"/>
  <c r="CQ10" i="32" s="1"/>
  <c r="EI7" i="27" l="1"/>
  <c r="EI8" i="27" s="1"/>
  <c r="EI12" i="32" s="1"/>
  <c r="EI17" i="32" s="1"/>
  <c r="EK5" i="27"/>
  <c r="EJ6" i="27"/>
  <c r="CR27" i="1"/>
  <c r="CR10" i="32" s="1"/>
  <c r="EJ7" i="27" l="1"/>
  <c r="EJ8" i="27" s="1"/>
  <c r="EJ12" i="32" s="1"/>
  <c r="EJ17" i="32" s="1"/>
  <c r="EL5" i="27"/>
  <c r="EK6" i="27"/>
  <c r="CS27" i="1"/>
  <c r="CS10" i="32" s="1"/>
  <c r="EK7" i="27" l="1"/>
  <c r="EK8" i="27" s="1"/>
  <c r="EK12" i="32" s="1"/>
  <c r="EK17" i="32" s="1"/>
  <c r="EM5" i="27"/>
  <c r="EL6" i="27"/>
  <c r="CT27" i="1"/>
  <c r="CT10" i="32" s="1"/>
  <c r="EL7" i="27" l="1"/>
  <c r="EL8" i="27" s="1"/>
  <c r="EL12" i="32" s="1"/>
  <c r="EL17" i="32" s="1"/>
  <c r="EN5" i="27"/>
  <c r="EM6" i="27"/>
  <c r="CU27" i="1"/>
  <c r="K7" i="18" s="1"/>
  <c r="K14" i="18" s="1"/>
  <c r="EM7" i="27" l="1"/>
  <c r="EM8" i="27" s="1"/>
  <c r="EM12" i="32" s="1"/>
  <c r="EM17" i="32" s="1"/>
  <c r="EO5" i="27"/>
  <c r="EN6" i="27"/>
  <c r="CU10" i="32"/>
  <c r="CV27" i="1"/>
  <c r="EN7" i="27" l="1"/>
  <c r="EN8" i="27" s="1"/>
  <c r="EN12" i="32" s="1"/>
  <c r="EN17" i="32" s="1"/>
  <c r="EP5" i="27"/>
  <c r="EO6" i="27"/>
  <c r="CV10" i="32"/>
  <c r="CW27" i="1"/>
  <c r="CW10" i="32" s="1"/>
  <c r="H17" i="18"/>
  <c r="H22" i="18" s="1"/>
  <c r="I15" i="18"/>
  <c r="EO7" i="27" l="1"/>
  <c r="EO8" i="27" s="1"/>
  <c r="EO12" i="32" s="1"/>
  <c r="EO17" i="32" s="1"/>
  <c r="EQ5" i="27"/>
  <c r="EP6" i="27"/>
  <c r="CX27" i="1"/>
  <c r="EP7" i="27" l="1"/>
  <c r="EP8" i="27" s="1"/>
  <c r="EP12" i="32" s="1"/>
  <c r="EP17" i="32" s="1"/>
  <c r="ER5" i="27"/>
  <c r="EQ6" i="27"/>
  <c r="CX10" i="32"/>
  <c r="CY27" i="1"/>
  <c r="CY10" i="32" s="1"/>
  <c r="EQ7" i="27" l="1"/>
  <c r="EQ8" i="27" s="1"/>
  <c r="EQ12" i="32" s="1"/>
  <c r="EQ17" i="32" s="1"/>
  <c r="ES5" i="27"/>
  <c r="ER6" i="27"/>
  <c r="CZ27" i="1"/>
  <c r="CZ10" i="32" s="1"/>
  <c r="ER7" i="27" l="1"/>
  <c r="ER8" i="27" s="1"/>
  <c r="ER12" i="32" s="1"/>
  <c r="ER17" i="32" s="1"/>
  <c r="ET5" i="27"/>
  <c r="ES6" i="27"/>
  <c r="DA27" i="1"/>
  <c r="DA10" i="32" s="1"/>
  <c r="ES7" i="27" l="1"/>
  <c r="ES8" i="27" s="1"/>
  <c r="ES12" i="32" s="1"/>
  <c r="ES17" i="32" s="1"/>
  <c r="EU5" i="27"/>
  <c r="ET6" i="27"/>
  <c r="DB27" i="1"/>
  <c r="DB10" i="32" s="1"/>
  <c r="ET7" i="27" l="1"/>
  <c r="ET8" i="27" s="1"/>
  <c r="ET12" i="32" s="1"/>
  <c r="ET17" i="32" s="1"/>
  <c r="EV5" i="27"/>
  <c r="EU6" i="27"/>
  <c r="DC27" i="1"/>
  <c r="DC10" i="32" s="1"/>
  <c r="EU7" i="27" l="1"/>
  <c r="EU8" i="27" s="1"/>
  <c r="EU12" i="32" s="1"/>
  <c r="EU17" i="32" s="1"/>
  <c r="EW5" i="27"/>
  <c r="EV6" i="27"/>
  <c r="DD27" i="1"/>
  <c r="DD10" i="32" s="1"/>
  <c r="EV7" i="27" l="1"/>
  <c r="EV8" i="27" s="1"/>
  <c r="EV12" i="32" s="1"/>
  <c r="EV17" i="32" s="1"/>
  <c r="EX5" i="27"/>
  <c r="EW6" i="27"/>
  <c r="DE27" i="1"/>
  <c r="DE10" i="32" s="1"/>
  <c r="EW7" i="27" l="1"/>
  <c r="EW8" i="27" s="1"/>
  <c r="EW12" i="32" s="1"/>
  <c r="EW17" i="32" s="1"/>
  <c r="EY5" i="27"/>
  <c r="EX6" i="27"/>
  <c r="DF27" i="1"/>
  <c r="DF10" i="32" s="1"/>
  <c r="EX7" i="27" l="1"/>
  <c r="EX8" i="27" s="1"/>
  <c r="EX12" i="32" s="1"/>
  <c r="EX17" i="32" s="1"/>
  <c r="EZ5" i="27"/>
  <c r="EY6" i="27"/>
  <c r="DG27" i="1"/>
  <c r="L7" i="18" s="1"/>
  <c r="L14" i="18" s="1"/>
  <c r="EY7" i="27" l="1"/>
  <c r="EY8" i="27" s="1"/>
  <c r="EY12" i="32" s="1"/>
  <c r="EY17" i="32" s="1"/>
  <c r="FA5" i="27"/>
  <c r="EZ6" i="27"/>
  <c r="DG10" i="32"/>
  <c r="DH27" i="1"/>
  <c r="EZ7" i="27" l="1"/>
  <c r="EZ8" i="27" s="1"/>
  <c r="EZ12" i="32" s="1"/>
  <c r="EZ17" i="32" s="1"/>
  <c r="FB5" i="27"/>
  <c r="FA6" i="27"/>
  <c r="DH10" i="32"/>
  <c r="DI27" i="1"/>
  <c r="DI10" i="32" s="1"/>
  <c r="I17" i="18"/>
  <c r="I22" i="18" s="1"/>
  <c r="J15" i="18"/>
  <c r="FA7" i="27" l="1"/>
  <c r="FA8" i="27" s="1"/>
  <c r="FA12" i="32" s="1"/>
  <c r="FA17" i="32" s="1"/>
  <c r="FC5" i="27"/>
  <c r="FB6" i="27"/>
  <c r="DJ27" i="1"/>
  <c r="DJ10" i="32" s="1"/>
  <c r="FB7" i="27" l="1"/>
  <c r="FB8" i="27" s="1"/>
  <c r="FB12" i="32" s="1"/>
  <c r="FB17" i="32" s="1"/>
  <c r="FD5" i="27"/>
  <c r="FC6" i="27"/>
  <c r="DK27" i="1"/>
  <c r="DK10" i="32" s="1"/>
  <c r="FC7" i="27" l="1"/>
  <c r="FC8" i="27" s="1"/>
  <c r="FC12" i="32" s="1"/>
  <c r="FC17" i="32" s="1"/>
  <c r="FE5" i="27"/>
  <c r="FD6" i="27"/>
  <c r="DL27" i="1"/>
  <c r="DL10" i="32" s="1"/>
  <c r="FD7" i="27" l="1"/>
  <c r="FD8" i="27" s="1"/>
  <c r="FD12" i="32" s="1"/>
  <c r="FD17" i="32" s="1"/>
  <c r="FF5" i="27"/>
  <c r="FE6" i="27"/>
  <c r="DM27" i="1"/>
  <c r="DM10" i="32" s="1"/>
  <c r="FE7" i="27" l="1"/>
  <c r="FE8" i="27" s="1"/>
  <c r="FE12" i="32" s="1"/>
  <c r="FE17" i="32" s="1"/>
  <c r="FG5" i="27"/>
  <c r="FF6" i="27"/>
  <c r="DN27" i="1"/>
  <c r="DN10" i="32" s="1"/>
  <c r="FF7" i="27" l="1"/>
  <c r="FF8" i="27" s="1"/>
  <c r="FF12" i="32" s="1"/>
  <c r="FF17" i="32" s="1"/>
  <c r="FH5" i="27"/>
  <c r="FG6" i="27"/>
  <c r="DO27" i="1"/>
  <c r="DO10" i="32" s="1"/>
  <c r="FG7" i="27" l="1"/>
  <c r="FG8" i="27" s="1"/>
  <c r="FG12" i="32" s="1"/>
  <c r="FG17" i="32" s="1"/>
  <c r="FI5" i="27"/>
  <c r="FH6" i="27"/>
  <c r="DP27" i="1"/>
  <c r="DP10" i="32" s="1"/>
  <c r="FH7" i="27" l="1"/>
  <c r="FH8" i="27" s="1"/>
  <c r="FH12" i="32" s="1"/>
  <c r="FH17" i="32" s="1"/>
  <c r="FJ5" i="27"/>
  <c r="FI6" i="27"/>
  <c r="DQ27" i="1"/>
  <c r="DQ10" i="32" s="1"/>
  <c r="FI7" i="27" l="1"/>
  <c r="FI8" i="27" s="1"/>
  <c r="FI12" i="32" s="1"/>
  <c r="FI17" i="32" s="1"/>
  <c r="FK5" i="27"/>
  <c r="FJ6" i="27"/>
  <c r="DR27" i="1"/>
  <c r="DR10" i="32" s="1"/>
  <c r="FJ7" i="27" l="1"/>
  <c r="FJ8" i="27" s="1"/>
  <c r="FJ12" i="32" s="1"/>
  <c r="FJ17" i="32" s="1"/>
  <c r="FL5" i="27"/>
  <c r="FK6" i="27"/>
  <c r="DS27" i="1"/>
  <c r="M7" i="18" s="1"/>
  <c r="M14" i="18" s="1"/>
  <c r="FK7" i="27" l="1"/>
  <c r="FK8" i="27" s="1"/>
  <c r="FK12" i="32" s="1"/>
  <c r="FK17" i="32" s="1"/>
  <c r="FM5" i="27"/>
  <c r="FL6" i="27"/>
  <c r="DS10" i="32"/>
  <c r="DT27" i="1"/>
  <c r="FL7" i="27" l="1"/>
  <c r="FL8" i="27" s="1"/>
  <c r="FL12" i="32" s="1"/>
  <c r="FL17" i="32" s="1"/>
  <c r="FN5" i="27"/>
  <c r="FM6" i="27"/>
  <c r="DT10" i="32"/>
  <c r="DU27" i="1"/>
  <c r="DU10" i="32" s="1"/>
  <c r="J17" i="18"/>
  <c r="J22" i="18" s="1"/>
  <c r="K15" i="18"/>
  <c r="FM7" i="27" l="1"/>
  <c r="FM8" i="27" s="1"/>
  <c r="FM12" i="32" s="1"/>
  <c r="FM17" i="32" s="1"/>
  <c r="FO5" i="27"/>
  <c r="FN6" i="27"/>
  <c r="DV27" i="1"/>
  <c r="DV10" i="32" s="1"/>
  <c r="FN7" i="27" l="1"/>
  <c r="FN8" i="27" s="1"/>
  <c r="FN12" i="32" s="1"/>
  <c r="FN17" i="32" s="1"/>
  <c r="FP5" i="27"/>
  <c r="FO6" i="27"/>
  <c r="DW27" i="1"/>
  <c r="DW10" i="32" s="1"/>
  <c r="FO7" i="27" l="1"/>
  <c r="FO8" i="27" s="1"/>
  <c r="FO12" i="32" s="1"/>
  <c r="FO17" i="32" s="1"/>
  <c r="FQ5" i="27"/>
  <c r="FP6" i="27"/>
  <c r="DX27" i="1"/>
  <c r="DX10" i="32" s="1"/>
  <c r="FP7" i="27" l="1"/>
  <c r="FP8" i="27" s="1"/>
  <c r="FP12" i="32" s="1"/>
  <c r="FP17" i="32" s="1"/>
  <c r="FR5" i="27"/>
  <c r="FQ6" i="27"/>
  <c r="DY27" i="1"/>
  <c r="DY10" i="32" s="1"/>
  <c r="FQ7" i="27" l="1"/>
  <c r="FQ8" i="27" s="1"/>
  <c r="FQ12" i="32" s="1"/>
  <c r="FQ17" i="32" s="1"/>
  <c r="FS5" i="27"/>
  <c r="FR6" i="27"/>
  <c r="DZ27" i="1"/>
  <c r="DZ10" i="32" s="1"/>
  <c r="FR7" i="27" l="1"/>
  <c r="FR8" i="27" s="1"/>
  <c r="FR12" i="32" s="1"/>
  <c r="FR17" i="32" s="1"/>
  <c r="FT5" i="27"/>
  <c r="FS6" i="27"/>
  <c r="EA27" i="1"/>
  <c r="EA10" i="32" s="1"/>
  <c r="FS7" i="27" l="1"/>
  <c r="FS8" i="27" s="1"/>
  <c r="FS12" i="32" s="1"/>
  <c r="FS17" i="32" s="1"/>
  <c r="FU5" i="27"/>
  <c r="FT6" i="27"/>
  <c r="EB27" i="1"/>
  <c r="EB10" i="32" s="1"/>
  <c r="FT7" i="27" l="1"/>
  <c r="FT8" i="27" s="1"/>
  <c r="FT12" i="32" s="1"/>
  <c r="FT17" i="32" s="1"/>
  <c r="FV5" i="27"/>
  <c r="FU6" i="27"/>
  <c r="EC27" i="1"/>
  <c r="EC10" i="32" s="1"/>
  <c r="FU7" i="27" l="1"/>
  <c r="FU8" i="27" s="1"/>
  <c r="FU12" i="32" s="1"/>
  <c r="FU17" i="32" s="1"/>
  <c r="FW5" i="27"/>
  <c r="FV6" i="27"/>
  <c r="ED27" i="1"/>
  <c r="ED10" i="32" s="1"/>
  <c r="FV7" i="27" l="1"/>
  <c r="FV8" i="27" s="1"/>
  <c r="FV12" i="32" s="1"/>
  <c r="FV17" i="32" s="1"/>
  <c r="FX5" i="27"/>
  <c r="FW6" i="27"/>
  <c r="EE27" i="1"/>
  <c r="N7" i="18" s="1"/>
  <c r="N14" i="18" s="1"/>
  <c r="FW7" i="27" l="1"/>
  <c r="FW8" i="27" s="1"/>
  <c r="FW12" i="32" s="1"/>
  <c r="FW17" i="32" s="1"/>
  <c r="FY5" i="27"/>
  <c r="FX6" i="27"/>
  <c r="EE10" i="32"/>
  <c r="EF27" i="1"/>
  <c r="FX7" i="27" l="1"/>
  <c r="FX8" i="27" s="1"/>
  <c r="FX12" i="32" s="1"/>
  <c r="FX17" i="32" s="1"/>
  <c r="FZ5" i="27"/>
  <c r="FY6" i="27"/>
  <c r="EF10" i="32"/>
  <c r="EG27" i="1"/>
  <c r="EG10" i="32" s="1"/>
  <c r="K17" i="18"/>
  <c r="K22" i="18" s="1"/>
  <c r="L15" i="18"/>
  <c r="FY7" i="27" l="1"/>
  <c r="FY8" i="27" s="1"/>
  <c r="FY12" i="32" s="1"/>
  <c r="FY17" i="32" s="1"/>
  <c r="GA5" i="27"/>
  <c r="FZ6" i="27"/>
  <c r="EH27" i="1"/>
  <c r="FZ7" i="27" l="1"/>
  <c r="FZ8" i="27" s="1"/>
  <c r="GB5" i="27"/>
  <c r="GA6" i="27"/>
  <c r="EH10" i="32"/>
  <c r="EI27" i="1"/>
  <c r="EI10" i="32" s="1"/>
  <c r="FZ12" i="32" l="1"/>
  <c r="FZ17" i="32" s="1"/>
  <c r="GA7" i="27"/>
  <c r="GA8" i="27" s="1"/>
  <c r="GC5" i="27"/>
  <c r="GB6" i="27"/>
  <c r="EJ27" i="1"/>
  <c r="EJ10" i="32" s="1"/>
  <c r="GA12" i="32" l="1"/>
  <c r="GA17" i="32" s="1"/>
  <c r="R17" i="18"/>
  <c r="R22" i="18" s="1"/>
  <c r="GB7" i="27"/>
  <c r="GB8" i="27" s="1"/>
  <c r="GB12" i="32" s="1"/>
  <c r="GB17" i="32" s="1"/>
  <c r="GD5" i="27"/>
  <c r="GC6" i="27"/>
  <c r="EK27" i="1"/>
  <c r="EK10" i="32" s="1"/>
  <c r="GC7" i="27" l="1"/>
  <c r="GC8" i="27" s="1"/>
  <c r="GC12" i="32" s="1"/>
  <c r="GC17" i="32" s="1"/>
  <c r="GE5" i="27"/>
  <c r="GD6" i="27"/>
  <c r="EL27" i="1"/>
  <c r="EL10" i="32" s="1"/>
  <c r="GD7" i="27" l="1"/>
  <c r="GD8" i="27" s="1"/>
  <c r="GD12" i="32" s="1"/>
  <c r="GD17" i="32" s="1"/>
  <c r="GF5" i="27"/>
  <c r="GE6" i="27"/>
  <c r="EM27" i="1"/>
  <c r="EM10" i="32" s="1"/>
  <c r="GE7" i="27" l="1"/>
  <c r="GE8" i="27" s="1"/>
  <c r="GE12" i="32" s="1"/>
  <c r="GE17" i="32" s="1"/>
  <c r="GG5" i="27"/>
  <c r="GF6" i="27"/>
  <c r="EN27" i="1"/>
  <c r="EN10" i="32" s="1"/>
  <c r="GF7" i="27" l="1"/>
  <c r="GF8" i="27" s="1"/>
  <c r="GF12" i="32" s="1"/>
  <c r="GF17" i="32" s="1"/>
  <c r="GH5" i="27"/>
  <c r="GG6" i="27"/>
  <c r="EO27" i="1"/>
  <c r="EO10" i="32" s="1"/>
  <c r="GG7" i="27" l="1"/>
  <c r="GG8" i="27" s="1"/>
  <c r="GG12" i="32" s="1"/>
  <c r="GG17" i="32" s="1"/>
  <c r="GI5" i="27"/>
  <c r="GH6" i="27"/>
  <c r="EP27" i="1"/>
  <c r="EP10" i="32" s="1"/>
  <c r="GH7" i="27" l="1"/>
  <c r="GH8" i="27" s="1"/>
  <c r="GH12" i="32" s="1"/>
  <c r="GH17" i="32" s="1"/>
  <c r="GJ5" i="27"/>
  <c r="GI6" i="27"/>
  <c r="EQ27" i="1"/>
  <c r="O7" i="18" s="1"/>
  <c r="O14" i="18" s="1"/>
  <c r="GI7" i="27" l="1"/>
  <c r="GI8" i="27" s="1"/>
  <c r="GI12" i="32" s="1"/>
  <c r="GI17" i="32" s="1"/>
  <c r="GK5" i="27"/>
  <c r="GJ6" i="27"/>
  <c r="EQ10" i="32"/>
  <c r="ER27" i="1"/>
  <c r="L17" i="18"/>
  <c r="L22" i="18" s="1"/>
  <c r="Q17" i="18"/>
  <c r="Q22" i="18" s="1"/>
  <c r="GJ7" i="27" l="1"/>
  <c r="GJ8" i="27" s="1"/>
  <c r="GJ12" i="32" s="1"/>
  <c r="GJ17" i="32" s="1"/>
  <c r="GL5" i="27"/>
  <c r="GK6" i="27"/>
  <c r="ER10" i="32"/>
  <c r="ES27" i="1"/>
  <c r="ES10" i="32" s="1"/>
  <c r="M15" i="18"/>
  <c r="GK7" i="27" l="1"/>
  <c r="GK8" i="27" s="1"/>
  <c r="GK12" i="32" s="1"/>
  <c r="GK17" i="32" s="1"/>
  <c r="GM5" i="27"/>
  <c r="GL6" i="27"/>
  <c r="ET27" i="1"/>
  <c r="ET10" i="32" s="1"/>
  <c r="GL7" i="27" l="1"/>
  <c r="GL8" i="27" s="1"/>
  <c r="GN5" i="27"/>
  <c r="GM6" i="27"/>
  <c r="EU27" i="1"/>
  <c r="EU10" i="32" s="1"/>
  <c r="GL12" i="32" l="1"/>
  <c r="GL17" i="32" s="1"/>
  <c r="GM7" i="27"/>
  <c r="GM8" i="27" s="1"/>
  <c r="GO5" i="27"/>
  <c r="GN6" i="27"/>
  <c r="EV27" i="1"/>
  <c r="EV10" i="32" s="1"/>
  <c r="GM12" i="32" l="1"/>
  <c r="GM17" i="32" s="1"/>
  <c r="S17" i="18"/>
  <c r="S22" i="18" s="1"/>
  <c r="GN7" i="27"/>
  <c r="GN8" i="27" s="1"/>
  <c r="GN12" i="32" s="1"/>
  <c r="GN17" i="32" s="1"/>
  <c r="GP5" i="27"/>
  <c r="GO6" i="27"/>
  <c r="EW27" i="1"/>
  <c r="EW10" i="32" s="1"/>
  <c r="GO7" i="27" l="1"/>
  <c r="GO8" i="27" s="1"/>
  <c r="GO12" i="32" s="1"/>
  <c r="GO17" i="32" s="1"/>
  <c r="GQ5" i="27"/>
  <c r="GP6" i="27"/>
  <c r="EX27" i="1"/>
  <c r="EX10" i="32" s="1"/>
  <c r="GP7" i="27" l="1"/>
  <c r="GP8" i="27" s="1"/>
  <c r="GP12" i="32" s="1"/>
  <c r="GP17" i="32" s="1"/>
  <c r="GR5" i="27"/>
  <c r="GQ6" i="27"/>
  <c r="EY27" i="1"/>
  <c r="EY10" i="32" s="1"/>
  <c r="GQ7" i="27" l="1"/>
  <c r="GQ8" i="27" s="1"/>
  <c r="GQ12" i="32" s="1"/>
  <c r="GQ17" i="32" s="1"/>
  <c r="GS5" i="27"/>
  <c r="GR6" i="27"/>
  <c r="EZ27" i="1"/>
  <c r="EZ10" i="32" s="1"/>
  <c r="GR7" i="27" l="1"/>
  <c r="GR8" i="27" s="1"/>
  <c r="GR12" i="32" s="1"/>
  <c r="GR17" i="32" s="1"/>
  <c r="GT5" i="27"/>
  <c r="GS6" i="27"/>
  <c r="FA27" i="1"/>
  <c r="FA10" i="32" s="1"/>
  <c r="GS7" i="27" l="1"/>
  <c r="GS8" i="27" s="1"/>
  <c r="GS12" i="32" s="1"/>
  <c r="GS17" i="32" s="1"/>
  <c r="GU5" i="27"/>
  <c r="GT6" i="27"/>
  <c r="FB27" i="1"/>
  <c r="FB10" i="32" s="1"/>
  <c r="GT7" i="27" l="1"/>
  <c r="GT8" i="27" s="1"/>
  <c r="GT12" i="32" s="1"/>
  <c r="GT17" i="32" s="1"/>
  <c r="GV5" i="27"/>
  <c r="GU6" i="27"/>
  <c r="FC27" i="1"/>
  <c r="P7" i="18" s="1"/>
  <c r="P14" i="18" s="1"/>
  <c r="GU7" i="27" l="1"/>
  <c r="GU8" i="27" s="1"/>
  <c r="GU12" i="32" s="1"/>
  <c r="GU17" i="32" s="1"/>
  <c r="GW5" i="27"/>
  <c r="GV6" i="27"/>
  <c r="FC10" i="32"/>
  <c r="FD27" i="1"/>
  <c r="M17" i="18"/>
  <c r="M22" i="18" s="1"/>
  <c r="GV7" i="27" l="1"/>
  <c r="GV8" i="27" s="1"/>
  <c r="GV12" i="32" s="1"/>
  <c r="GV17" i="32" s="1"/>
  <c r="GX5" i="27"/>
  <c r="GW6" i="27"/>
  <c r="FD10" i="32"/>
  <c r="FE27" i="1"/>
  <c r="FE10" i="32" s="1"/>
  <c r="N15" i="18"/>
  <c r="GW7" i="27" l="1"/>
  <c r="GW8" i="27" s="1"/>
  <c r="GW12" i="32" s="1"/>
  <c r="GW17" i="32" s="1"/>
  <c r="GY5" i="27"/>
  <c r="GX6" i="27"/>
  <c r="FF27" i="1"/>
  <c r="GX7" i="27" l="1"/>
  <c r="GX8" i="27" s="1"/>
  <c r="GZ5" i="27"/>
  <c r="GY6" i="27"/>
  <c r="FF10" i="32"/>
  <c r="FG27" i="1"/>
  <c r="FG10" i="32" s="1"/>
  <c r="GX12" i="32" l="1"/>
  <c r="GX17" i="32" s="1"/>
  <c r="GY7" i="27"/>
  <c r="GY8" i="27" s="1"/>
  <c r="HA5" i="27"/>
  <c r="GZ6" i="27"/>
  <c r="FH27" i="1"/>
  <c r="GY12" i="32" l="1"/>
  <c r="GY17" i="32" s="1"/>
  <c r="T17" i="18"/>
  <c r="T22" i="18" s="1"/>
  <c r="GZ7" i="27"/>
  <c r="GZ8" i="27" s="1"/>
  <c r="GZ12" i="32" s="1"/>
  <c r="GZ17" i="32" s="1"/>
  <c r="HB5" i="27"/>
  <c r="HA6" i="27"/>
  <c r="FH10" i="32"/>
  <c r="FI27" i="1"/>
  <c r="FI10" i="32" s="1"/>
  <c r="HA7" i="27" l="1"/>
  <c r="HA8" i="27" s="1"/>
  <c r="HA12" i="32" s="1"/>
  <c r="HA17" i="32" s="1"/>
  <c r="HC5" i="27"/>
  <c r="HB6" i="27"/>
  <c r="FJ27" i="1"/>
  <c r="FJ10" i="32" s="1"/>
  <c r="HB7" i="27" l="1"/>
  <c r="HB8" i="27" s="1"/>
  <c r="HB12" i="32" s="1"/>
  <c r="HB17" i="32" s="1"/>
  <c r="HD5" i="27"/>
  <c r="HC6" i="27"/>
  <c r="FK27" i="1"/>
  <c r="FK10" i="32" s="1"/>
  <c r="HC7" i="27" l="1"/>
  <c r="HC8" i="27" s="1"/>
  <c r="HC12" i="32" s="1"/>
  <c r="HC17" i="32" s="1"/>
  <c r="HE5" i="27"/>
  <c r="HD6" i="27"/>
  <c r="FL27" i="1"/>
  <c r="FL10" i="32" s="1"/>
  <c r="HD7" i="27" l="1"/>
  <c r="HD8" i="27" s="1"/>
  <c r="HD12" i="32" s="1"/>
  <c r="HD17" i="32" s="1"/>
  <c r="HF5" i="27"/>
  <c r="HE6" i="27"/>
  <c r="FM27" i="1"/>
  <c r="FM10" i="32" s="1"/>
  <c r="HE7" i="27" l="1"/>
  <c r="HE8" i="27" s="1"/>
  <c r="HE12" i="32" s="1"/>
  <c r="HE17" i="32" s="1"/>
  <c r="HG5" i="27"/>
  <c r="HF6" i="27"/>
  <c r="FN27" i="1"/>
  <c r="FN10" i="32" s="1"/>
  <c r="HF7" i="27" l="1"/>
  <c r="HF8" i="27" s="1"/>
  <c r="HF12" i="32" s="1"/>
  <c r="HF17" i="32" s="1"/>
  <c r="HH5" i="27"/>
  <c r="HG6" i="27"/>
  <c r="FO27" i="1"/>
  <c r="Q7" i="18" s="1"/>
  <c r="Q14" i="18" s="1"/>
  <c r="HG7" i="27" l="1"/>
  <c r="HG8" i="27" s="1"/>
  <c r="HG12" i="32" s="1"/>
  <c r="HG17" i="32" s="1"/>
  <c r="HI5" i="27"/>
  <c r="HH6" i="27"/>
  <c r="FO10" i="32"/>
  <c r="FP27" i="1"/>
  <c r="N17" i="18"/>
  <c r="N22" i="18" s="1"/>
  <c r="HH7" i="27" l="1"/>
  <c r="HH8" i="27" s="1"/>
  <c r="HH12" i="32" s="1"/>
  <c r="HH17" i="32" s="1"/>
  <c r="HJ5" i="27"/>
  <c r="HI6" i="27"/>
  <c r="FP10" i="32"/>
  <c r="FQ27" i="1"/>
  <c r="FQ10" i="32" s="1"/>
  <c r="O15" i="18"/>
  <c r="HI7" i="27" l="1"/>
  <c r="HI8" i="27" s="1"/>
  <c r="HI12" i="32" s="1"/>
  <c r="HI17" i="32" s="1"/>
  <c r="HK5" i="27"/>
  <c r="HJ6" i="27"/>
  <c r="FR27" i="1"/>
  <c r="FR10" i="32" s="1"/>
  <c r="HJ7" i="27" l="1"/>
  <c r="HJ8" i="27" s="1"/>
  <c r="HL5" i="27"/>
  <c r="HK6" i="27"/>
  <c r="FS27" i="1"/>
  <c r="FS10" i="32" s="1"/>
  <c r="HJ12" i="32" l="1"/>
  <c r="HJ17" i="32" s="1"/>
  <c r="HK7" i="27"/>
  <c r="HK8" i="27" s="1"/>
  <c r="HM5" i="27"/>
  <c r="HL6" i="27"/>
  <c r="FT27" i="1"/>
  <c r="FT10" i="32" s="1"/>
  <c r="HK12" i="32" l="1"/>
  <c r="HK17" i="32" s="1"/>
  <c r="U17" i="18"/>
  <c r="U22" i="18" s="1"/>
  <c r="HL7" i="27"/>
  <c r="HL8" i="27" s="1"/>
  <c r="HL12" i="32" s="1"/>
  <c r="HL17" i="32" s="1"/>
  <c r="HN5" i="27"/>
  <c r="HM6" i="27"/>
  <c r="FU27" i="1"/>
  <c r="FU10" i="32" s="1"/>
  <c r="HM7" i="27" l="1"/>
  <c r="HM8" i="27" s="1"/>
  <c r="HM12" i="32" s="1"/>
  <c r="HM17" i="32" s="1"/>
  <c r="HO5" i="27"/>
  <c r="HN6" i="27"/>
  <c r="FV27" i="1"/>
  <c r="FV10" i="32" s="1"/>
  <c r="HN7" i="27" l="1"/>
  <c r="HN8" i="27" s="1"/>
  <c r="HN12" i="32" s="1"/>
  <c r="HN17" i="32" s="1"/>
  <c r="HP5" i="27"/>
  <c r="HO6" i="27"/>
  <c r="FW27" i="1"/>
  <c r="FW10" i="32" s="1"/>
  <c r="HO7" i="27" l="1"/>
  <c r="HO8" i="27" s="1"/>
  <c r="HO12" i="32" s="1"/>
  <c r="HO17" i="32" s="1"/>
  <c r="HQ5" i="27"/>
  <c r="HP6" i="27"/>
  <c r="FX27" i="1"/>
  <c r="FX10" i="32" s="1"/>
  <c r="HP7" i="27" l="1"/>
  <c r="HP8" i="27" s="1"/>
  <c r="HP12" i="32" s="1"/>
  <c r="HP17" i="32" s="1"/>
  <c r="HR5" i="27"/>
  <c r="HQ6" i="27"/>
  <c r="FY27" i="1"/>
  <c r="FY10" i="32" s="1"/>
  <c r="HQ7" i="27" l="1"/>
  <c r="HQ8" i="27" s="1"/>
  <c r="HQ12" i="32" s="1"/>
  <c r="HQ17" i="32" s="1"/>
  <c r="HS5" i="27"/>
  <c r="HR6" i="27"/>
  <c r="FZ27" i="1"/>
  <c r="FZ10" i="32" s="1"/>
  <c r="HR7" i="27" l="1"/>
  <c r="HR8" i="27" s="1"/>
  <c r="HR12" i="32" s="1"/>
  <c r="HR17" i="32" s="1"/>
  <c r="HT5" i="27"/>
  <c r="HS6" i="27"/>
  <c r="GA27" i="1"/>
  <c r="R7" i="18" s="1"/>
  <c r="R14" i="18" s="1"/>
  <c r="HS7" i="27" l="1"/>
  <c r="HS8" i="27" s="1"/>
  <c r="HS12" i="32" s="1"/>
  <c r="HS17" i="32" s="1"/>
  <c r="HU5" i="27"/>
  <c r="HT6" i="27"/>
  <c r="GA10" i="32"/>
  <c r="GB27" i="1"/>
  <c r="O17" i="18"/>
  <c r="O22" i="18" s="1"/>
  <c r="HT7" i="27" l="1"/>
  <c r="HT8" i="27" s="1"/>
  <c r="HT12" i="32" s="1"/>
  <c r="HT17" i="32" s="1"/>
  <c r="HV5" i="27"/>
  <c r="HU6" i="27"/>
  <c r="GB10" i="32"/>
  <c r="GC27" i="1"/>
  <c r="GC10" i="32" s="1"/>
  <c r="P15" i="18"/>
  <c r="HU7" i="27" l="1"/>
  <c r="HU8" i="27" s="1"/>
  <c r="HU12" i="32" s="1"/>
  <c r="HU17" i="32" s="1"/>
  <c r="HW5" i="27"/>
  <c r="HV6" i="27"/>
  <c r="GD27" i="1"/>
  <c r="GD10" i="32" s="1"/>
  <c r="HV7" i="27" l="1"/>
  <c r="HV8" i="27" s="1"/>
  <c r="HX5" i="27"/>
  <c r="HW6" i="27"/>
  <c r="GE27" i="1"/>
  <c r="GE10" i="32" s="1"/>
  <c r="HV12" i="32" l="1"/>
  <c r="HV17" i="32" s="1"/>
  <c r="HW7" i="27"/>
  <c r="HW8" i="27" s="1"/>
  <c r="HY5" i="27"/>
  <c r="HX6" i="27"/>
  <c r="GF27" i="1"/>
  <c r="GF10" i="32" s="1"/>
  <c r="HW12" i="32" l="1"/>
  <c r="HW17" i="32" s="1"/>
  <c r="V17" i="18"/>
  <c r="V22" i="18" s="1"/>
  <c r="HX7" i="27"/>
  <c r="HX8" i="27" s="1"/>
  <c r="HX12" i="32" s="1"/>
  <c r="HX17" i="32" s="1"/>
  <c r="HZ5" i="27"/>
  <c r="HY6" i="27"/>
  <c r="GG27" i="1"/>
  <c r="GG10" i="32" s="1"/>
  <c r="HY7" i="27" l="1"/>
  <c r="HY8" i="27" s="1"/>
  <c r="HY12" i="32" s="1"/>
  <c r="HY17" i="32" s="1"/>
  <c r="IA5" i="27"/>
  <c r="HZ6" i="27"/>
  <c r="GH27" i="1"/>
  <c r="GH10" i="32" s="1"/>
  <c r="P17" i="18"/>
  <c r="P22" i="18" s="1"/>
  <c r="HZ7" i="27" l="1"/>
  <c r="HZ8" i="27" s="1"/>
  <c r="HZ12" i="32" s="1"/>
  <c r="HZ17" i="32" s="1"/>
  <c r="IB5" i="27"/>
  <c r="IA6" i="27"/>
  <c r="GI27" i="1"/>
  <c r="GI10" i="32" s="1"/>
  <c r="IA7" i="27" l="1"/>
  <c r="IA8" i="27" s="1"/>
  <c r="IA12" i="32" s="1"/>
  <c r="IA17" i="32" s="1"/>
  <c r="IC5" i="27"/>
  <c r="IB6" i="27"/>
  <c r="GJ27" i="1"/>
  <c r="GJ10" i="32" s="1"/>
  <c r="IB7" i="27" l="1"/>
  <c r="IB8" i="27" s="1"/>
  <c r="IB12" i="32" s="1"/>
  <c r="IB17" i="32" s="1"/>
  <c r="ID5" i="27"/>
  <c r="IC6" i="27"/>
  <c r="GK27" i="1"/>
  <c r="GK10" i="32" s="1"/>
  <c r="IC7" i="27" l="1"/>
  <c r="IC8" i="27" s="1"/>
  <c r="IC12" i="32" s="1"/>
  <c r="IC17" i="32" s="1"/>
  <c r="IE5" i="27"/>
  <c r="ID6" i="27"/>
  <c r="GL27" i="1"/>
  <c r="GL10" i="32" s="1"/>
  <c r="ID7" i="27" l="1"/>
  <c r="ID8" i="27" s="1"/>
  <c r="ID12" i="32" s="1"/>
  <c r="ID17" i="32" s="1"/>
  <c r="IF5" i="27"/>
  <c r="IE6" i="27"/>
  <c r="GM27" i="1"/>
  <c r="S7" i="18" s="1"/>
  <c r="S14" i="18" s="1"/>
  <c r="IE7" i="27" l="1"/>
  <c r="IE8" i="27" s="1"/>
  <c r="IE12" i="32" s="1"/>
  <c r="IE17" i="32" s="1"/>
  <c r="IG5" i="27"/>
  <c r="IF6" i="27"/>
  <c r="GM10" i="32"/>
  <c r="GN27" i="1"/>
  <c r="IF7" i="27" l="1"/>
  <c r="IF8" i="27" s="1"/>
  <c r="IF12" i="32" s="1"/>
  <c r="IF17" i="32" s="1"/>
  <c r="IH5" i="27"/>
  <c r="IG6" i="27"/>
  <c r="GN10" i="32"/>
  <c r="GO27" i="1"/>
  <c r="GO10" i="32" s="1"/>
  <c r="Q15" i="18"/>
  <c r="IG7" i="27" l="1"/>
  <c r="IG8" i="27" s="1"/>
  <c r="IG12" i="32" s="1"/>
  <c r="IG17" i="32" s="1"/>
  <c r="II5" i="27"/>
  <c r="IH6" i="27"/>
  <c r="GP27" i="1"/>
  <c r="GP10" i="32" s="1"/>
  <c r="IH7" i="27" l="1"/>
  <c r="IH8" i="27" s="1"/>
  <c r="IJ5" i="27"/>
  <c r="II6" i="27"/>
  <c r="GQ27" i="1"/>
  <c r="GQ10" i="32" s="1"/>
  <c r="IH12" i="32" l="1"/>
  <c r="IH17" i="32" s="1"/>
  <c r="II7" i="27"/>
  <c r="II8" i="27" s="1"/>
  <c r="IK5" i="27"/>
  <c r="IJ6" i="27"/>
  <c r="GR27" i="1"/>
  <c r="GR10" i="32" s="1"/>
  <c r="II12" i="32" l="1"/>
  <c r="II17" i="32" s="1"/>
  <c r="W17" i="18"/>
  <c r="W22" i="18" s="1"/>
  <c r="IJ7" i="27"/>
  <c r="IJ8" i="27" s="1"/>
  <c r="IJ12" i="32" s="1"/>
  <c r="IJ17" i="32" s="1"/>
  <c r="IL5" i="27"/>
  <c r="IK6" i="27"/>
  <c r="GS27" i="1"/>
  <c r="GS10" i="32" s="1"/>
  <c r="IK7" i="27" l="1"/>
  <c r="IK8" i="27" s="1"/>
  <c r="IK12" i="32" s="1"/>
  <c r="IK17" i="32" s="1"/>
  <c r="IM5" i="27"/>
  <c r="IL6" i="27"/>
  <c r="GT27" i="1"/>
  <c r="GT10" i="32" s="1"/>
  <c r="IL7" i="27" l="1"/>
  <c r="IL8" i="27" s="1"/>
  <c r="IL12" i="32" s="1"/>
  <c r="IL17" i="32" s="1"/>
  <c r="IN5" i="27"/>
  <c r="IM6" i="27"/>
  <c r="GU27" i="1"/>
  <c r="GU10" i="32" s="1"/>
  <c r="IM7" i="27" l="1"/>
  <c r="IM8" i="27" s="1"/>
  <c r="IM12" i="32" s="1"/>
  <c r="IM17" i="32" s="1"/>
  <c r="IO5" i="27"/>
  <c r="IN6" i="27"/>
  <c r="GV27" i="1"/>
  <c r="GV10" i="32" s="1"/>
  <c r="IN7" i="27" l="1"/>
  <c r="IN8" i="27" s="1"/>
  <c r="IN12" i="32" s="1"/>
  <c r="IN17" i="32" s="1"/>
  <c r="IP5" i="27"/>
  <c r="IO6" i="27"/>
  <c r="GW27" i="1"/>
  <c r="GW10" i="32" s="1"/>
  <c r="IO7" i="27" l="1"/>
  <c r="IO8" i="27" s="1"/>
  <c r="IO12" i="32" s="1"/>
  <c r="IO17" i="32" s="1"/>
  <c r="IQ5" i="27"/>
  <c r="IP6" i="27"/>
  <c r="GX27" i="1"/>
  <c r="GX10" i="32" s="1"/>
  <c r="IP7" i="27" l="1"/>
  <c r="IP8" i="27" s="1"/>
  <c r="IP12" i="32" s="1"/>
  <c r="IP17" i="32" s="1"/>
  <c r="IR5" i="27"/>
  <c r="IQ6" i="27"/>
  <c r="GY27" i="1"/>
  <c r="T7" i="18" s="1"/>
  <c r="T14" i="18" s="1"/>
  <c r="IQ7" i="27" l="1"/>
  <c r="IQ8" i="27" s="1"/>
  <c r="IQ12" i="32" s="1"/>
  <c r="IQ17" i="32" s="1"/>
  <c r="IS5" i="27"/>
  <c r="IR6" i="27"/>
  <c r="GY10" i="32"/>
  <c r="GZ27" i="1"/>
  <c r="IR7" i="27" l="1"/>
  <c r="IR8" i="27" s="1"/>
  <c r="IR12" i="32" s="1"/>
  <c r="IR17" i="32" s="1"/>
  <c r="IT5" i="27"/>
  <c r="IS6" i="27"/>
  <c r="GZ10" i="32"/>
  <c r="HA27" i="1"/>
  <c r="HA10" i="32" s="1"/>
  <c r="R15" i="18"/>
  <c r="IS7" i="27" l="1"/>
  <c r="IS8" i="27" s="1"/>
  <c r="IS12" i="32" s="1"/>
  <c r="IS17" i="32" s="1"/>
  <c r="IU5" i="27"/>
  <c r="IT6" i="27"/>
  <c r="HB27" i="1"/>
  <c r="HB10" i="32" s="1"/>
  <c r="IT7" i="27" l="1"/>
  <c r="IT8" i="27" s="1"/>
  <c r="IV5" i="27"/>
  <c r="IU6" i="27"/>
  <c r="HC27" i="1"/>
  <c r="HC10" i="32" s="1"/>
  <c r="IT12" i="32" l="1"/>
  <c r="IT17" i="32" s="1"/>
  <c r="IU7" i="27"/>
  <c r="IU8" i="27" s="1"/>
  <c r="IW5" i="27"/>
  <c r="IV6" i="27"/>
  <c r="HD27" i="1"/>
  <c r="HD10" i="32" s="1"/>
  <c r="IU12" i="32" l="1"/>
  <c r="IU17" i="32" s="1"/>
  <c r="X17" i="18"/>
  <c r="X22" i="18" s="1"/>
  <c r="IV7" i="27"/>
  <c r="IV8" i="27" s="1"/>
  <c r="IV12" i="32" s="1"/>
  <c r="IV17" i="32" s="1"/>
  <c r="IX5" i="27"/>
  <c r="IW6" i="27"/>
  <c r="HE27" i="1"/>
  <c r="HE10" i="32" s="1"/>
  <c r="IW7" i="27" l="1"/>
  <c r="IW8" i="27" s="1"/>
  <c r="IW12" i="32" s="1"/>
  <c r="IW17" i="32" s="1"/>
  <c r="IY5" i="27"/>
  <c r="IX6" i="27"/>
  <c r="HF27" i="1"/>
  <c r="HF10" i="32" s="1"/>
  <c r="IX7" i="27" l="1"/>
  <c r="IX8" i="27" s="1"/>
  <c r="IX12" i="32" s="1"/>
  <c r="IX17" i="32" s="1"/>
  <c r="IZ5" i="27"/>
  <c r="IY6" i="27"/>
  <c r="HG27" i="1"/>
  <c r="HG10" i="32" s="1"/>
  <c r="IY7" i="27" l="1"/>
  <c r="IY8" i="27" s="1"/>
  <c r="IY12" i="32" s="1"/>
  <c r="IY17" i="32" s="1"/>
  <c r="JA5" i="27"/>
  <c r="IZ6" i="27"/>
  <c r="HH27" i="1"/>
  <c r="HH10" i="32" s="1"/>
  <c r="IZ7" i="27" l="1"/>
  <c r="IZ8" i="27" s="1"/>
  <c r="IZ12" i="32" s="1"/>
  <c r="IZ17" i="32" s="1"/>
  <c r="JB5" i="27"/>
  <c r="JA6" i="27"/>
  <c r="HI27" i="1"/>
  <c r="HI10" i="32" s="1"/>
  <c r="JA7" i="27" l="1"/>
  <c r="JA8" i="27" s="1"/>
  <c r="JA12" i="32" s="1"/>
  <c r="JA17" i="32" s="1"/>
  <c r="JC5" i="27"/>
  <c r="JB6" i="27"/>
  <c r="HJ27" i="1"/>
  <c r="HJ10" i="32" s="1"/>
  <c r="JB7" i="27" l="1"/>
  <c r="JB8" i="27" s="1"/>
  <c r="JB12" i="32" s="1"/>
  <c r="JB17" i="32" s="1"/>
  <c r="JD5" i="27"/>
  <c r="JC6" i="27"/>
  <c r="HK27" i="1"/>
  <c r="U7" i="18" s="1"/>
  <c r="U14" i="18" s="1"/>
  <c r="JC7" i="27" l="1"/>
  <c r="JC8" i="27" s="1"/>
  <c r="JC12" i="32" s="1"/>
  <c r="JC17" i="32" s="1"/>
  <c r="JE5" i="27"/>
  <c r="JD6" i="27"/>
  <c r="HK10" i="32"/>
  <c r="HL27" i="1"/>
  <c r="JD7" i="27" l="1"/>
  <c r="JD8" i="27" s="1"/>
  <c r="JD12" i="32" s="1"/>
  <c r="JD17" i="32" s="1"/>
  <c r="JF5" i="27"/>
  <c r="JE6" i="27"/>
  <c r="HL10" i="32"/>
  <c r="HM27" i="1"/>
  <c r="HM10" i="32" s="1"/>
  <c r="S15" i="18"/>
  <c r="JE7" i="27" l="1"/>
  <c r="JE8" i="27" s="1"/>
  <c r="JE12" i="32" s="1"/>
  <c r="JE17" i="32" s="1"/>
  <c r="JG5" i="27"/>
  <c r="JF6" i="27"/>
  <c r="HN27" i="1"/>
  <c r="HN10" i="32" s="1"/>
  <c r="JF7" i="27" l="1"/>
  <c r="JF8" i="27" s="1"/>
  <c r="JH5" i="27"/>
  <c r="JG6" i="27"/>
  <c r="HO27" i="1"/>
  <c r="HO10" i="32" s="1"/>
  <c r="JF12" i="32" l="1"/>
  <c r="JF17" i="32" s="1"/>
  <c r="JG7" i="27"/>
  <c r="JG8" i="27" s="1"/>
  <c r="JI5" i="27"/>
  <c r="JH6" i="27"/>
  <c r="HP27" i="1"/>
  <c r="HP10" i="32" s="1"/>
  <c r="JG12" i="32" l="1"/>
  <c r="JG17" i="32" s="1"/>
  <c r="Y17" i="18"/>
  <c r="Y22" i="18" s="1"/>
  <c r="JH7" i="27"/>
  <c r="JH8" i="27" s="1"/>
  <c r="JH12" i="32" s="1"/>
  <c r="JH17" i="32" s="1"/>
  <c r="JJ5" i="27"/>
  <c r="JI6" i="27"/>
  <c r="HQ27" i="1"/>
  <c r="HQ10" i="32" s="1"/>
  <c r="JI7" i="27" l="1"/>
  <c r="JI8" i="27" s="1"/>
  <c r="JI12" i="32" s="1"/>
  <c r="JI17" i="32" s="1"/>
  <c r="JK5" i="27"/>
  <c r="JJ6" i="27"/>
  <c r="HR27" i="1"/>
  <c r="HR10" i="32" s="1"/>
  <c r="JJ7" i="27" l="1"/>
  <c r="JJ8" i="27" s="1"/>
  <c r="JJ12" i="32" s="1"/>
  <c r="JJ17" i="32" s="1"/>
  <c r="JL5" i="27"/>
  <c r="JK6" i="27"/>
  <c r="HS27" i="1"/>
  <c r="HS10" i="32" s="1"/>
  <c r="JK7" i="27" l="1"/>
  <c r="JK8" i="27" s="1"/>
  <c r="JK12" i="32" s="1"/>
  <c r="JK17" i="32" s="1"/>
  <c r="JM5" i="27"/>
  <c r="JL6" i="27"/>
  <c r="HT27" i="1"/>
  <c r="HT10" i="32" s="1"/>
  <c r="JL7" i="27" l="1"/>
  <c r="JL8" i="27" s="1"/>
  <c r="JL12" i="32" s="1"/>
  <c r="JL17" i="32" s="1"/>
  <c r="JN5" i="27"/>
  <c r="JM6" i="27"/>
  <c r="HU27" i="1"/>
  <c r="HU10" i="32" s="1"/>
  <c r="JM7" i="27" l="1"/>
  <c r="JM8" i="27" s="1"/>
  <c r="JM12" i="32" s="1"/>
  <c r="JM17" i="32" s="1"/>
  <c r="JO5" i="27"/>
  <c r="JN6" i="27"/>
  <c r="HV27" i="1"/>
  <c r="HV10" i="32" s="1"/>
  <c r="JN7" i="27" l="1"/>
  <c r="JN8" i="27" s="1"/>
  <c r="JN12" i="32" s="1"/>
  <c r="JN17" i="32" s="1"/>
  <c r="JP5" i="27"/>
  <c r="JO6" i="27"/>
  <c r="HW27" i="1"/>
  <c r="V7" i="18" s="1"/>
  <c r="V14" i="18" s="1"/>
  <c r="JO7" i="27" l="1"/>
  <c r="JO8" i="27" s="1"/>
  <c r="JO12" i="32" s="1"/>
  <c r="JO17" i="32" s="1"/>
  <c r="JQ5" i="27"/>
  <c r="JP6" i="27"/>
  <c r="HW10" i="32"/>
  <c r="HX27" i="1"/>
  <c r="JP7" i="27" l="1"/>
  <c r="JP8" i="27" s="1"/>
  <c r="JP12" i="32" s="1"/>
  <c r="JP17" i="32" s="1"/>
  <c r="JR5" i="27"/>
  <c r="JQ6" i="27"/>
  <c r="HX10" i="32"/>
  <c r="HY27" i="1"/>
  <c r="HY10" i="32" s="1"/>
  <c r="T15" i="18"/>
  <c r="JQ7" i="27" l="1"/>
  <c r="JQ8" i="27" s="1"/>
  <c r="JQ12" i="32" s="1"/>
  <c r="JQ17" i="32" s="1"/>
  <c r="JS5" i="27"/>
  <c r="JR6" i="27"/>
  <c r="HZ27" i="1"/>
  <c r="HZ10" i="32" s="1"/>
  <c r="JR7" i="27" l="1"/>
  <c r="JR8" i="27" s="1"/>
  <c r="JT5" i="27"/>
  <c r="JS6" i="27"/>
  <c r="IA27" i="1"/>
  <c r="IA10" i="32" s="1"/>
  <c r="JR12" i="32" l="1"/>
  <c r="JR17" i="32" s="1"/>
  <c r="JS7" i="27"/>
  <c r="JS8" i="27" s="1"/>
  <c r="JU5" i="27"/>
  <c r="JT6" i="27"/>
  <c r="IB27" i="1"/>
  <c r="IB10" i="32" s="1"/>
  <c r="JS12" i="32" l="1"/>
  <c r="JS17" i="32" s="1"/>
  <c r="Z17" i="18"/>
  <c r="Z22" i="18" s="1"/>
  <c r="JT7" i="27"/>
  <c r="JT8" i="27" s="1"/>
  <c r="JT12" i="32" s="1"/>
  <c r="JT17" i="32" s="1"/>
  <c r="JV5" i="27"/>
  <c r="JU6" i="27"/>
  <c r="IC27" i="1"/>
  <c r="IC10" i="32" s="1"/>
  <c r="JU7" i="27" l="1"/>
  <c r="JU8" i="27" s="1"/>
  <c r="JU12" i="32" s="1"/>
  <c r="JU17" i="32" s="1"/>
  <c r="JW5" i="27"/>
  <c r="JV6" i="27"/>
  <c r="ID27" i="1"/>
  <c r="ID10" i="32" s="1"/>
  <c r="JV7" i="27" l="1"/>
  <c r="JV8" i="27" s="1"/>
  <c r="JV12" i="32" s="1"/>
  <c r="JV17" i="32" s="1"/>
  <c r="JX5" i="27"/>
  <c r="JW6" i="27"/>
  <c r="IE27" i="1"/>
  <c r="IE10" i="32" s="1"/>
  <c r="JW7" i="27" l="1"/>
  <c r="JW8" i="27" s="1"/>
  <c r="JW12" i="32" s="1"/>
  <c r="JW17" i="32" s="1"/>
  <c r="JY5" i="27"/>
  <c r="JX6" i="27"/>
  <c r="IF27" i="1"/>
  <c r="IF10" i="32" s="1"/>
  <c r="JX7" i="27" l="1"/>
  <c r="JX8" i="27" s="1"/>
  <c r="JX12" i="32" s="1"/>
  <c r="JX17" i="32" s="1"/>
  <c r="JZ5" i="27"/>
  <c r="JY6" i="27"/>
  <c r="IG27" i="1"/>
  <c r="IG10" i="32" s="1"/>
  <c r="JY7" i="27" l="1"/>
  <c r="JY8" i="27" s="1"/>
  <c r="JY12" i="32" s="1"/>
  <c r="JY17" i="32" s="1"/>
  <c r="KA5" i="27"/>
  <c r="JZ6" i="27"/>
  <c r="IH27" i="1"/>
  <c r="IH10" i="32" s="1"/>
  <c r="JZ7" i="27" l="1"/>
  <c r="JZ8" i="27" s="1"/>
  <c r="JZ12" i="32" s="1"/>
  <c r="JZ17" i="32" s="1"/>
  <c r="KB5" i="27"/>
  <c r="KA6" i="27"/>
  <c r="II27" i="1"/>
  <c r="W7" i="18" s="1"/>
  <c r="W14" i="18" s="1"/>
  <c r="KA7" i="27" l="1"/>
  <c r="KA8" i="27" s="1"/>
  <c r="KA12" i="32" s="1"/>
  <c r="KA17" i="32" s="1"/>
  <c r="KC5" i="27"/>
  <c r="KB6" i="27"/>
  <c r="II10" i="32"/>
  <c r="IJ27" i="1"/>
  <c r="KB7" i="27" l="1"/>
  <c r="KB8" i="27" s="1"/>
  <c r="KB12" i="32" s="1"/>
  <c r="KB17" i="32" s="1"/>
  <c r="KD5" i="27"/>
  <c r="KC6" i="27"/>
  <c r="IJ10" i="32"/>
  <c r="IK27" i="1"/>
  <c r="IK10" i="32" s="1"/>
  <c r="U15" i="18"/>
  <c r="KC7" i="27" l="1"/>
  <c r="KC8" i="27" s="1"/>
  <c r="KC12" i="32" s="1"/>
  <c r="KC17" i="32" s="1"/>
  <c r="KE5" i="27"/>
  <c r="KD6" i="27"/>
  <c r="IL27" i="1"/>
  <c r="IL10" i="32" s="1"/>
  <c r="KD7" i="27" l="1"/>
  <c r="KD8" i="27" s="1"/>
  <c r="KD12" i="32" s="1"/>
  <c r="KD17" i="32" s="1"/>
  <c r="KF5" i="27"/>
  <c r="KE6" i="27"/>
  <c r="IM27" i="1"/>
  <c r="IM10" i="32" s="1"/>
  <c r="KE7" i="27" l="1"/>
  <c r="KE8" i="27" s="1"/>
  <c r="KG5" i="27"/>
  <c r="KF6" i="27"/>
  <c r="IN27" i="1"/>
  <c r="IN10" i="32" s="1"/>
  <c r="KE12" i="32" l="1"/>
  <c r="KE17" i="32" s="1"/>
  <c r="AA17" i="18"/>
  <c r="AA22" i="18" s="1"/>
  <c r="KF7" i="27"/>
  <c r="KF8" i="27" s="1"/>
  <c r="KF12" i="32" s="1"/>
  <c r="KF17" i="32" s="1"/>
  <c r="KH5" i="27"/>
  <c r="KG6" i="27"/>
  <c r="IO27" i="1"/>
  <c r="IO10" i="32" s="1"/>
  <c r="KG7" i="27" l="1"/>
  <c r="KG8" i="27" s="1"/>
  <c r="KG12" i="32" s="1"/>
  <c r="KG17" i="32" s="1"/>
  <c r="KI5" i="27"/>
  <c r="KH6" i="27"/>
  <c r="IP27" i="1"/>
  <c r="IP10" i="32" s="1"/>
  <c r="KH7" i="27" l="1"/>
  <c r="KH8" i="27" s="1"/>
  <c r="KH12" i="32" s="1"/>
  <c r="KH17" i="32" s="1"/>
  <c r="KJ5" i="27"/>
  <c r="KI6" i="27"/>
  <c r="IQ27" i="1"/>
  <c r="IQ10" i="32" s="1"/>
  <c r="KI7" i="27" l="1"/>
  <c r="KI8" i="27" s="1"/>
  <c r="KI12" i="32" s="1"/>
  <c r="KI17" i="32" s="1"/>
  <c r="KK5" i="27"/>
  <c r="KJ6" i="27"/>
  <c r="IR27" i="1"/>
  <c r="IR10" i="32" s="1"/>
  <c r="KJ7" i="27" l="1"/>
  <c r="KJ8" i="27" s="1"/>
  <c r="KJ12" i="32" s="1"/>
  <c r="KJ17" i="32" s="1"/>
  <c r="KL5" i="27"/>
  <c r="KK6" i="27"/>
  <c r="IS27" i="1"/>
  <c r="IS10" i="32" s="1"/>
  <c r="KK7" i="27" l="1"/>
  <c r="KK8" i="27" s="1"/>
  <c r="KK12" i="32" s="1"/>
  <c r="KK17" i="32" s="1"/>
  <c r="KM5" i="27"/>
  <c r="KL6" i="27"/>
  <c r="IT27" i="1"/>
  <c r="IT10" i="32" s="1"/>
  <c r="KL7" i="27" l="1"/>
  <c r="KL8" i="27" s="1"/>
  <c r="KL12" i="32" s="1"/>
  <c r="KL17" i="32" s="1"/>
  <c r="KN5" i="27"/>
  <c r="KM6" i="27"/>
  <c r="IU27" i="1"/>
  <c r="X7" i="18" s="1"/>
  <c r="X14" i="18" s="1"/>
  <c r="KM7" i="27" l="1"/>
  <c r="KM8" i="27" s="1"/>
  <c r="KM12" i="32" s="1"/>
  <c r="KM17" i="32" s="1"/>
  <c r="KO5" i="27"/>
  <c r="KN6" i="27"/>
  <c r="IU10" i="32"/>
  <c r="IV27" i="1"/>
  <c r="KN7" i="27" l="1"/>
  <c r="KN8" i="27" s="1"/>
  <c r="KN12" i="32" s="1"/>
  <c r="KN17" i="32" s="1"/>
  <c r="KP5" i="27"/>
  <c r="KO6" i="27"/>
  <c r="IV10" i="32"/>
  <c r="IW27" i="1"/>
  <c r="IW10" i="32" s="1"/>
  <c r="V15" i="18"/>
  <c r="KO7" i="27" l="1"/>
  <c r="KO8" i="27" s="1"/>
  <c r="KO12" i="32" s="1"/>
  <c r="KO17" i="32" s="1"/>
  <c r="KQ5" i="27"/>
  <c r="KQ6" i="27" s="1"/>
  <c r="KP6" i="27"/>
  <c r="IX27" i="1"/>
  <c r="KQ7" i="27" l="1"/>
  <c r="KQ8" i="27" s="1"/>
  <c r="KQ12" i="32" s="1"/>
  <c r="KQ17" i="32" s="1"/>
  <c r="KP7" i="27"/>
  <c r="KP8" i="27" s="1"/>
  <c r="IX10" i="32"/>
  <c r="IY27" i="1"/>
  <c r="IY10" i="32" s="1"/>
  <c r="KP12" i="32" l="1"/>
  <c r="KP17" i="32" s="1"/>
  <c r="AB17" i="18"/>
  <c r="AB22" i="18" s="1"/>
  <c r="IZ27" i="1"/>
  <c r="IZ10" i="32" l="1"/>
  <c r="JA27" i="1"/>
  <c r="JA10" i="32" s="1"/>
  <c r="JB27" i="1" l="1"/>
  <c r="JB10" i="32" l="1"/>
  <c r="JC27" i="1"/>
  <c r="JC10" i="32" s="1"/>
  <c r="JD27" i="1" l="1"/>
  <c r="JD10" i="32" s="1"/>
  <c r="JE27" i="1" l="1"/>
  <c r="JE10" i="32" s="1"/>
  <c r="JF27" i="1" l="1"/>
  <c r="JF10" i="32" s="1"/>
  <c r="JG27" i="1" l="1"/>
  <c r="Y7" i="18" s="1"/>
  <c r="Y14" i="18" s="1"/>
  <c r="JG10" i="32" l="1"/>
  <c r="JH27" i="1"/>
  <c r="JH10" i="32" l="1"/>
  <c r="JI27" i="1"/>
  <c r="JI10" i="32" s="1"/>
  <c r="W15" i="18"/>
  <c r="JJ27" i="1" l="1"/>
  <c r="JJ10" i="32" s="1"/>
  <c r="JK27" i="1" l="1"/>
  <c r="JK10" i="32" s="1"/>
  <c r="JL27" i="1" l="1"/>
  <c r="JL10" i="32" s="1"/>
  <c r="JM27" i="1" l="1"/>
  <c r="JM10" i="32" s="1"/>
  <c r="JN27" i="1" l="1"/>
  <c r="JN10" i="32" s="1"/>
  <c r="JO27" i="1" l="1"/>
  <c r="JO10" i="32" s="1"/>
  <c r="JP27" i="1" l="1"/>
  <c r="JP10" i="32" s="1"/>
  <c r="JQ27" i="1" l="1"/>
  <c r="JQ10" i="32" s="1"/>
  <c r="JR27" i="1" l="1"/>
  <c r="JR10" i="32" s="1"/>
  <c r="JS27" i="1" l="1"/>
  <c r="Z7" i="18" s="1"/>
  <c r="Z14" i="18" s="1"/>
  <c r="JS10" i="32" l="1"/>
  <c r="JT27" i="1"/>
  <c r="JT10" i="32" l="1"/>
  <c r="JU27" i="1"/>
  <c r="JU10" i="32" s="1"/>
  <c r="X15" i="18"/>
  <c r="JV27" i="1" l="1"/>
  <c r="JV10" i="32" l="1"/>
  <c r="JW27" i="1"/>
  <c r="JW10" i="32" s="1"/>
  <c r="JX27" i="1" l="1"/>
  <c r="JX10" i="32" s="1"/>
  <c r="JY27" i="1" l="1"/>
  <c r="JY10" i="32" s="1"/>
  <c r="JZ27" i="1" l="1"/>
  <c r="JZ10" i="32" s="1"/>
  <c r="KA27" i="1" l="1"/>
  <c r="KA10" i="32" s="1"/>
  <c r="KB27" i="1" l="1"/>
  <c r="KB10" i="32" s="1"/>
  <c r="KC27" i="1" l="1"/>
  <c r="KC10" i="32" s="1"/>
  <c r="KD27" i="1" l="1"/>
  <c r="KD10" i="32" s="1"/>
  <c r="KE27" i="1" l="1"/>
  <c r="AA7" i="18" s="1"/>
  <c r="AA14" i="18" s="1"/>
  <c r="KE10" i="32" l="1"/>
  <c r="KF27" i="1"/>
  <c r="KF10" i="32" l="1"/>
  <c r="KG27" i="1"/>
  <c r="KG10" i="32" s="1"/>
  <c r="Y15" i="18"/>
  <c r="KH27" i="1" l="1"/>
  <c r="KH10" i="32" s="1"/>
  <c r="KI27" i="1" l="1"/>
  <c r="KI10" i="32" s="1"/>
  <c r="KJ27" i="1" l="1"/>
  <c r="KJ10" i="32" s="1"/>
  <c r="KK27" i="1" l="1"/>
  <c r="KK10" i="32" s="1"/>
  <c r="KL27" i="1" l="1"/>
  <c r="KL10" i="32" s="1"/>
  <c r="KM27" i="1" l="1"/>
  <c r="KM10" i="32" s="1"/>
  <c r="KN27" i="1" l="1"/>
  <c r="KN10" i="32" s="1"/>
  <c r="KO27" i="1" l="1"/>
  <c r="KO10" i="32" s="1"/>
  <c r="KP27" i="1" l="1"/>
  <c r="KP10" i="32" s="1"/>
  <c r="KQ27" i="1" l="1"/>
  <c r="AB7" i="18" s="1"/>
  <c r="AB14" i="18" l="1"/>
  <c r="C7" i="18"/>
  <c r="KQ10" i="32"/>
  <c r="Z15" i="18"/>
  <c r="AA15" i="18" l="1"/>
  <c r="AB15" i="18" l="1"/>
  <c r="C15" i="18" s="1"/>
  <c r="F23" i="18" l="1"/>
  <c r="E23" i="18"/>
  <c r="C27" i="1" l="1"/>
  <c r="G10" i="1" l="1"/>
  <c r="I10" i="1"/>
  <c r="O10" i="1"/>
  <c r="O18" i="32" s="1"/>
  <c r="N10" i="1"/>
  <c r="M10" i="1"/>
  <c r="H10" i="1"/>
  <c r="H18" i="32" s="1"/>
  <c r="E10" i="1"/>
  <c r="F10" i="1"/>
  <c r="J10" i="1"/>
  <c r="L10" i="1"/>
  <c r="K10" i="1"/>
  <c r="K18" i="32" s="1"/>
  <c r="E13" i="1" l="1"/>
  <c r="F13" i="1" s="1"/>
  <c r="G13" i="1" s="1"/>
  <c r="H13" i="1" s="1"/>
  <c r="I13" i="1" s="1"/>
  <c r="J13" i="1" s="1"/>
  <c r="K13" i="1" s="1"/>
  <c r="L13" i="1" s="1"/>
  <c r="M13" i="1" s="1"/>
  <c r="N13" i="1" s="1"/>
  <c r="O13" i="1" s="1"/>
  <c r="P13" i="1" s="1"/>
  <c r="Q13" i="1" s="1"/>
  <c r="R13" i="1" s="1"/>
  <c r="S13" i="1" s="1"/>
  <c r="T13" i="1" s="1"/>
  <c r="U13" i="1" s="1"/>
  <c r="V13" i="1" s="1"/>
  <c r="W13" i="1" s="1"/>
  <c r="X13" i="1" s="1"/>
  <c r="Y13" i="1" s="1"/>
  <c r="Z13" i="1" s="1"/>
  <c r="AA13" i="1" s="1"/>
  <c r="AB13" i="1" s="1"/>
  <c r="AC13" i="1" s="1"/>
  <c r="AD13" i="1" s="1"/>
  <c r="AE13" i="1" s="1"/>
  <c r="AF13" i="1" s="1"/>
  <c r="AG13" i="1" s="1"/>
  <c r="AH13" i="1" s="1"/>
  <c r="AI13" i="1" s="1"/>
  <c r="AJ13" i="1" s="1"/>
  <c r="AK13" i="1" s="1"/>
  <c r="AL13" i="1" s="1"/>
  <c r="AM13" i="1" s="1"/>
  <c r="AN13" i="1" s="1"/>
  <c r="AO13" i="1" s="1"/>
  <c r="AP13" i="1" s="1"/>
  <c r="AQ13" i="1" s="1"/>
  <c r="AR13" i="1" s="1"/>
  <c r="AS13" i="1" s="1"/>
  <c r="AT13" i="1" s="1"/>
  <c r="AU13" i="1" s="1"/>
  <c r="AV13" i="1" s="1"/>
  <c r="AW13" i="1" s="1"/>
  <c r="AX13" i="1" s="1"/>
  <c r="AY13" i="1" s="1"/>
  <c r="AZ13" i="1" s="1"/>
  <c r="BA13" i="1" s="1"/>
  <c r="BB13" i="1" s="1"/>
  <c r="BC13" i="1" s="1"/>
  <c r="BD13" i="1" s="1"/>
  <c r="BE13" i="1" s="1"/>
  <c r="BF13" i="1" s="1"/>
  <c r="BG13" i="1" s="1"/>
  <c r="BH13" i="1" s="1"/>
  <c r="BI13" i="1" s="1"/>
  <c r="BJ13" i="1" s="1"/>
  <c r="BK13" i="1" s="1"/>
  <c r="BL13" i="1" s="1"/>
  <c r="BM13" i="1" s="1"/>
  <c r="BN13" i="1" s="1"/>
  <c r="BO13" i="1" s="1"/>
  <c r="BP13" i="1" s="1"/>
  <c r="BQ13" i="1" s="1"/>
  <c r="BR13" i="1" s="1"/>
  <c r="BS13" i="1" s="1"/>
  <c r="BT13" i="1" s="1"/>
  <c r="BU13" i="1" s="1"/>
  <c r="BV13" i="1" s="1"/>
  <c r="BW13" i="1" s="1"/>
  <c r="BX13" i="1" s="1"/>
  <c r="BY13" i="1" s="1"/>
  <c r="BZ13" i="1" s="1"/>
  <c r="CA13" i="1" s="1"/>
  <c r="CB13" i="1" s="1"/>
  <c r="CC13" i="1" s="1"/>
  <c r="CD13" i="1" s="1"/>
  <c r="CE13" i="1" s="1"/>
  <c r="CF13" i="1" s="1"/>
  <c r="CG13" i="1" s="1"/>
  <c r="CH13" i="1" s="1"/>
  <c r="CI13" i="1" s="1"/>
  <c r="CJ13" i="1" s="1"/>
  <c r="CK13" i="1" s="1"/>
  <c r="CL13" i="1" s="1"/>
  <c r="CM13" i="1" s="1"/>
  <c r="CN13" i="1" s="1"/>
  <c r="CO13" i="1" s="1"/>
  <c r="CP13" i="1" s="1"/>
  <c r="CQ13" i="1" s="1"/>
  <c r="CR13" i="1" s="1"/>
  <c r="CS13" i="1" s="1"/>
  <c r="CT13" i="1" s="1"/>
  <c r="CU13" i="1" s="1"/>
  <c r="CV13" i="1" s="1"/>
  <c r="CW13" i="1" s="1"/>
  <c r="CX13" i="1" s="1"/>
  <c r="CY13" i="1" s="1"/>
  <c r="CZ13" i="1" s="1"/>
  <c r="DA13" i="1" s="1"/>
  <c r="DB13" i="1" s="1"/>
  <c r="DC13" i="1" s="1"/>
  <c r="DD13" i="1" s="1"/>
  <c r="DE13" i="1" s="1"/>
  <c r="DF13" i="1" s="1"/>
  <c r="DG13" i="1" s="1"/>
  <c r="DH13" i="1" s="1"/>
  <c r="DI13" i="1" s="1"/>
  <c r="DJ13" i="1" s="1"/>
  <c r="DK13" i="1" s="1"/>
  <c r="DL13" i="1" s="1"/>
  <c r="DM13" i="1" s="1"/>
  <c r="DN13" i="1" s="1"/>
  <c r="DO13" i="1" s="1"/>
  <c r="DP13" i="1" s="1"/>
  <c r="DQ13" i="1" s="1"/>
  <c r="DR13" i="1" s="1"/>
  <c r="DS13" i="1" s="1"/>
  <c r="DT13" i="1" s="1"/>
  <c r="DU13" i="1" s="1"/>
  <c r="DV13" i="1" s="1"/>
  <c r="DW13" i="1" s="1"/>
  <c r="DX13" i="1" s="1"/>
  <c r="DY13" i="1" s="1"/>
  <c r="DZ13" i="1" s="1"/>
  <c r="EA13" i="1" s="1"/>
  <c r="EB13" i="1" s="1"/>
  <c r="EC13" i="1" s="1"/>
  <c r="ED13" i="1" s="1"/>
  <c r="EE13" i="1" s="1"/>
  <c r="EF13" i="1" s="1"/>
  <c r="EG13" i="1" s="1"/>
  <c r="EH13" i="1" s="1"/>
  <c r="EI13" i="1" s="1"/>
  <c r="EJ13" i="1" s="1"/>
  <c r="EK13" i="1" s="1"/>
  <c r="EL13" i="1" s="1"/>
  <c r="EM13" i="1" s="1"/>
  <c r="EN13" i="1" s="1"/>
  <c r="EO13" i="1" s="1"/>
  <c r="EP13" i="1" s="1"/>
  <c r="EQ13" i="1" s="1"/>
  <c r="ER13" i="1" s="1"/>
  <c r="ES13" i="1" s="1"/>
  <c r="ET13" i="1" s="1"/>
  <c r="EU13" i="1" s="1"/>
  <c r="EV13" i="1" s="1"/>
  <c r="EW13" i="1" s="1"/>
  <c r="EX13" i="1" s="1"/>
  <c r="EY13" i="1" s="1"/>
  <c r="EZ13" i="1" s="1"/>
  <c r="FA13" i="1" s="1"/>
  <c r="FB13" i="1" s="1"/>
  <c r="FC13" i="1" s="1"/>
  <c r="FD13" i="1" s="1"/>
  <c r="FE13" i="1" s="1"/>
  <c r="FF13" i="1" s="1"/>
  <c r="FG13" i="1" s="1"/>
  <c r="FH13" i="1" s="1"/>
  <c r="FI13" i="1" s="1"/>
  <c r="FJ13" i="1" s="1"/>
  <c r="FK13" i="1" s="1"/>
  <c r="FL13" i="1" s="1"/>
  <c r="FM13" i="1" s="1"/>
  <c r="FN13" i="1" s="1"/>
  <c r="FO13" i="1" s="1"/>
  <c r="FP13" i="1" s="1"/>
  <c r="FQ13" i="1" s="1"/>
  <c r="FR13" i="1" s="1"/>
  <c r="FS13" i="1" s="1"/>
  <c r="FT13" i="1" s="1"/>
  <c r="FU13" i="1" s="1"/>
  <c r="FV13" i="1" s="1"/>
  <c r="FW13" i="1" s="1"/>
  <c r="FX13" i="1" s="1"/>
  <c r="FY13" i="1" s="1"/>
  <c r="FZ13" i="1" s="1"/>
  <c r="GA13" i="1" s="1"/>
  <c r="GB13" i="1" s="1"/>
  <c r="GC13" i="1" s="1"/>
  <c r="GD13" i="1" s="1"/>
  <c r="GE13" i="1" s="1"/>
  <c r="GF13" i="1" s="1"/>
  <c r="GG13" i="1" s="1"/>
  <c r="GH13" i="1" s="1"/>
  <c r="GI13" i="1" s="1"/>
  <c r="GJ13" i="1" s="1"/>
  <c r="GK13" i="1" s="1"/>
  <c r="GL13" i="1" s="1"/>
  <c r="GM13" i="1" s="1"/>
  <c r="GN13" i="1" s="1"/>
  <c r="GO13" i="1" s="1"/>
  <c r="GP13" i="1" s="1"/>
  <c r="GQ13" i="1" s="1"/>
  <c r="GR13" i="1" s="1"/>
  <c r="GS13" i="1" s="1"/>
  <c r="GT13" i="1" s="1"/>
  <c r="GU13" i="1" s="1"/>
  <c r="GV13" i="1" s="1"/>
  <c r="GW13" i="1" s="1"/>
  <c r="GX13" i="1" s="1"/>
  <c r="GY13" i="1" s="1"/>
  <c r="GZ13" i="1" s="1"/>
  <c r="HA13" i="1" s="1"/>
  <c r="HB13" i="1" s="1"/>
  <c r="HC13" i="1" s="1"/>
  <c r="HD13" i="1" s="1"/>
  <c r="HE13" i="1" s="1"/>
  <c r="HF13" i="1" s="1"/>
  <c r="HG13" i="1" s="1"/>
  <c r="HH13" i="1" s="1"/>
  <c r="HI13" i="1" s="1"/>
  <c r="HJ13" i="1" s="1"/>
  <c r="HK13" i="1" s="1"/>
  <c r="HL13" i="1" s="1"/>
  <c r="HM13" i="1" s="1"/>
  <c r="HN13" i="1" s="1"/>
  <c r="HO13" i="1" s="1"/>
  <c r="HP13" i="1" s="1"/>
  <c r="HQ13" i="1" s="1"/>
  <c r="HR13" i="1" s="1"/>
  <c r="HS13" i="1" s="1"/>
  <c r="HT13" i="1" s="1"/>
  <c r="HU13" i="1" s="1"/>
  <c r="HV13" i="1" s="1"/>
  <c r="HW13" i="1" s="1"/>
  <c r="HX13" i="1" s="1"/>
  <c r="HY13" i="1" s="1"/>
  <c r="HZ13" i="1" s="1"/>
  <c r="IA13" i="1" s="1"/>
  <c r="IB13" i="1" s="1"/>
  <c r="IC13" i="1" s="1"/>
  <c r="ID13" i="1" s="1"/>
  <c r="IE13" i="1" s="1"/>
  <c r="IF13" i="1" s="1"/>
  <c r="IG13" i="1" s="1"/>
  <c r="IH13" i="1" s="1"/>
  <c r="II13" i="1" s="1"/>
  <c r="IJ13" i="1" s="1"/>
  <c r="IK13" i="1" s="1"/>
  <c r="IL13" i="1" s="1"/>
  <c r="IM13" i="1" s="1"/>
  <c r="IN13" i="1" s="1"/>
  <c r="IO13" i="1" s="1"/>
  <c r="IP13" i="1" s="1"/>
  <c r="IQ13" i="1" s="1"/>
  <c r="IR13" i="1" s="1"/>
  <c r="IS13" i="1" s="1"/>
  <c r="IT13" i="1" s="1"/>
  <c r="IU13" i="1" s="1"/>
  <c r="IV13" i="1" s="1"/>
  <c r="IW13" i="1" s="1"/>
  <c r="IX13" i="1" s="1"/>
  <c r="IY13" i="1" s="1"/>
  <c r="IZ13" i="1" s="1"/>
  <c r="JA13" i="1" s="1"/>
  <c r="JB13" i="1" s="1"/>
  <c r="JC13" i="1" s="1"/>
  <c r="JD13" i="1" s="1"/>
  <c r="JE13" i="1" s="1"/>
  <c r="JF13" i="1" s="1"/>
  <c r="JG13" i="1" s="1"/>
  <c r="JH13" i="1" s="1"/>
  <c r="JI13" i="1" s="1"/>
  <c r="JJ13" i="1" s="1"/>
  <c r="JK13" i="1" s="1"/>
  <c r="JL13" i="1" s="1"/>
  <c r="JM13" i="1" s="1"/>
  <c r="JN13" i="1" s="1"/>
  <c r="JO13" i="1" s="1"/>
  <c r="JP13" i="1" s="1"/>
  <c r="JQ13" i="1" s="1"/>
  <c r="JR13" i="1" s="1"/>
  <c r="JS13" i="1" s="1"/>
  <c r="JT13" i="1" s="1"/>
  <c r="JU13" i="1" s="1"/>
  <c r="JV13" i="1" s="1"/>
  <c r="JW13" i="1" s="1"/>
  <c r="JX13" i="1" s="1"/>
  <c r="JY13" i="1" s="1"/>
  <c r="JZ13" i="1" s="1"/>
  <c r="KA13" i="1" s="1"/>
  <c r="KB13" i="1" s="1"/>
  <c r="KC13" i="1" s="1"/>
  <c r="KD13" i="1" s="1"/>
  <c r="KE13" i="1" s="1"/>
  <c r="KF13" i="1" s="1"/>
  <c r="KG13" i="1" s="1"/>
  <c r="KH13" i="1" s="1"/>
  <c r="KI13" i="1" s="1"/>
  <c r="KJ13" i="1" s="1"/>
  <c r="KK13" i="1" s="1"/>
  <c r="KL13" i="1" s="1"/>
  <c r="KM13" i="1" s="1"/>
  <c r="KN13" i="1" s="1"/>
  <c r="KO13" i="1" s="1"/>
  <c r="KP13" i="1" s="1"/>
  <c r="KQ13" i="1" s="1"/>
  <c r="E18" i="32"/>
  <c r="N22" i="1"/>
  <c r="O22" i="1" s="1"/>
  <c r="P22" i="1" s="1"/>
  <c r="Q22" i="1" s="1"/>
  <c r="R22" i="1" s="1"/>
  <c r="S22" i="1" s="1"/>
  <c r="T22" i="1" s="1"/>
  <c r="U22" i="1" s="1"/>
  <c r="V22" i="1" s="1"/>
  <c r="W22" i="1" s="1"/>
  <c r="X22" i="1" s="1"/>
  <c r="Y22" i="1" s="1"/>
  <c r="Z22" i="1" s="1"/>
  <c r="AA22" i="1" s="1"/>
  <c r="AB22" i="1" s="1"/>
  <c r="AC22" i="1" s="1"/>
  <c r="AD22" i="1" s="1"/>
  <c r="AE22" i="1" s="1"/>
  <c r="AF22" i="1" s="1"/>
  <c r="AG22" i="1" s="1"/>
  <c r="AH22" i="1" s="1"/>
  <c r="AI22" i="1" s="1"/>
  <c r="AJ22" i="1" s="1"/>
  <c r="AK22" i="1" s="1"/>
  <c r="AL22" i="1" s="1"/>
  <c r="AM22" i="1" s="1"/>
  <c r="AN22" i="1" s="1"/>
  <c r="AO22" i="1" s="1"/>
  <c r="AP22" i="1" s="1"/>
  <c r="AQ22" i="1" s="1"/>
  <c r="AR22" i="1" s="1"/>
  <c r="AS22" i="1" s="1"/>
  <c r="AT22" i="1" s="1"/>
  <c r="AU22" i="1" s="1"/>
  <c r="AV22" i="1" s="1"/>
  <c r="AW22" i="1" s="1"/>
  <c r="AX22" i="1" s="1"/>
  <c r="AY22" i="1" s="1"/>
  <c r="AZ22" i="1" s="1"/>
  <c r="BA22" i="1" s="1"/>
  <c r="BB22" i="1" s="1"/>
  <c r="BC22" i="1" s="1"/>
  <c r="BD22" i="1" s="1"/>
  <c r="BE22" i="1" s="1"/>
  <c r="BF22" i="1" s="1"/>
  <c r="BG22" i="1" s="1"/>
  <c r="BH22" i="1" s="1"/>
  <c r="BI22" i="1" s="1"/>
  <c r="BJ22" i="1" s="1"/>
  <c r="BK22" i="1" s="1"/>
  <c r="BL22" i="1" s="1"/>
  <c r="BM22" i="1" s="1"/>
  <c r="BN22" i="1" s="1"/>
  <c r="BO22" i="1" s="1"/>
  <c r="BP22" i="1" s="1"/>
  <c r="BQ22" i="1" s="1"/>
  <c r="BR22" i="1" s="1"/>
  <c r="BS22" i="1" s="1"/>
  <c r="BT22" i="1" s="1"/>
  <c r="BU22" i="1" s="1"/>
  <c r="BV22" i="1" s="1"/>
  <c r="BW22" i="1" s="1"/>
  <c r="BX22" i="1" s="1"/>
  <c r="BY22" i="1" s="1"/>
  <c r="BZ22" i="1" s="1"/>
  <c r="CA22" i="1" s="1"/>
  <c r="CB22" i="1" s="1"/>
  <c r="CC22" i="1" s="1"/>
  <c r="CD22" i="1" s="1"/>
  <c r="CE22" i="1" s="1"/>
  <c r="CF22" i="1" s="1"/>
  <c r="CG22" i="1" s="1"/>
  <c r="CH22" i="1" s="1"/>
  <c r="CI22" i="1" s="1"/>
  <c r="CJ22" i="1" s="1"/>
  <c r="CK22" i="1" s="1"/>
  <c r="CL22" i="1" s="1"/>
  <c r="CM22" i="1" s="1"/>
  <c r="CN22" i="1" s="1"/>
  <c r="CO22" i="1" s="1"/>
  <c r="CP22" i="1" s="1"/>
  <c r="CQ22" i="1" s="1"/>
  <c r="CR22" i="1" s="1"/>
  <c r="CS22" i="1" s="1"/>
  <c r="CT22" i="1" s="1"/>
  <c r="CU22" i="1" s="1"/>
  <c r="CV22" i="1" s="1"/>
  <c r="CW22" i="1" s="1"/>
  <c r="CX22" i="1" s="1"/>
  <c r="CY22" i="1" s="1"/>
  <c r="CZ22" i="1" s="1"/>
  <c r="DA22" i="1" s="1"/>
  <c r="DB22" i="1" s="1"/>
  <c r="DC22" i="1" s="1"/>
  <c r="DD22" i="1" s="1"/>
  <c r="DE22" i="1" s="1"/>
  <c r="DF22" i="1" s="1"/>
  <c r="DG22" i="1" s="1"/>
  <c r="DH22" i="1" s="1"/>
  <c r="DI22" i="1" s="1"/>
  <c r="DJ22" i="1" s="1"/>
  <c r="DK22" i="1" s="1"/>
  <c r="DL22" i="1" s="1"/>
  <c r="DM22" i="1" s="1"/>
  <c r="DN22" i="1" s="1"/>
  <c r="DO22" i="1" s="1"/>
  <c r="DP22" i="1" s="1"/>
  <c r="DQ22" i="1" s="1"/>
  <c r="DR22" i="1" s="1"/>
  <c r="DS22" i="1" s="1"/>
  <c r="DT22" i="1" s="1"/>
  <c r="DU22" i="1" s="1"/>
  <c r="DV22" i="1" s="1"/>
  <c r="DW22" i="1" s="1"/>
  <c r="DX22" i="1" s="1"/>
  <c r="DY22" i="1" s="1"/>
  <c r="DZ22" i="1" s="1"/>
  <c r="EA22" i="1" s="1"/>
  <c r="EB22" i="1" s="1"/>
  <c r="EC22" i="1" s="1"/>
  <c r="ED22" i="1" s="1"/>
  <c r="EE22" i="1" s="1"/>
  <c r="EF22" i="1" s="1"/>
  <c r="EG22" i="1" s="1"/>
  <c r="EH22" i="1" s="1"/>
  <c r="EI22" i="1" s="1"/>
  <c r="EJ22" i="1" s="1"/>
  <c r="EK22" i="1" s="1"/>
  <c r="EL22" i="1" s="1"/>
  <c r="EM22" i="1" s="1"/>
  <c r="EN22" i="1" s="1"/>
  <c r="EO22" i="1" s="1"/>
  <c r="EP22" i="1" s="1"/>
  <c r="EQ22" i="1" s="1"/>
  <c r="ER22" i="1" s="1"/>
  <c r="ES22" i="1" s="1"/>
  <c r="ET22" i="1" s="1"/>
  <c r="EU22" i="1" s="1"/>
  <c r="EV22" i="1" s="1"/>
  <c r="EW22" i="1" s="1"/>
  <c r="EX22" i="1" s="1"/>
  <c r="EY22" i="1" s="1"/>
  <c r="EZ22" i="1" s="1"/>
  <c r="FA22" i="1" s="1"/>
  <c r="FB22" i="1" s="1"/>
  <c r="FC22" i="1" s="1"/>
  <c r="FD22" i="1" s="1"/>
  <c r="FE22" i="1" s="1"/>
  <c r="FF22" i="1" s="1"/>
  <c r="FG22" i="1" s="1"/>
  <c r="FH22" i="1" s="1"/>
  <c r="FI22" i="1" s="1"/>
  <c r="FJ22" i="1" s="1"/>
  <c r="FK22" i="1" s="1"/>
  <c r="FL22" i="1" s="1"/>
  <c r="FM22" i="1" s="1"/>
  <c r="FN22" i="1" s="1"/>
  <c r="FO22" i="1" s="1"/>
  <c r="FP22" i="1" s="1"/>
  <c r="FQ22" i="1" s="1"/>
  <c r="FR22" i="1" s="1"/>
  <c r="FS22" i="1" s="1"/>
  <c r="FT22" i="1" s="1"/>
  <c r="FU22" i="1" s="1"/>
  <c r="FV22" i="1" s="1"/>
  <c r="FW22" i="1" s="1"/>
  <c r="FX22" i="1" s="1"/>
  <c r="FY22" i="1" s="1"/>
  <c r="FZ22" i="1" s="1"/>
  <c r="GA22" i="1" s="1"/>
  <c r="GB22" i="1" s="1"/>
  <c r="GC22" i="1" s="1"/>
  <c r="GD22" i="1" s="1"/>
  <c r="GE22" i="1" s="1"/>
  <c r="GF22" i="1" s="1"/>
  <c r="GG22" i="1" s="1"/>
  <c r="GH22" i="1" s="1"/>
  <c r="GI22" i="1" s="1"/>
  <c r="GJ22" i="1" s="1"/>
  <c r="GK22" i="1" s="1"/>
  <c r="GL22" i="1" s="1"/>
  <c r="GM22" i="1" s="1"/>
  <c r="GN22" i="1" s="1"/>
  <c r="GO22" i="1" s="1"/>
  <c r="GP22" i="1" s="1"/>
  <c r="GQ22" i="1" s="1"/>
  <c r="GR22" i="1" s="1"/>
  <c r="GS22" i="1" s="1"/>
  <c r="GT22" i="1" s="1"/>
  <c r="GU22" i="1" s="1"/>
  <c r="GV22" i="1" s="1"/>
  <c r="GW22" i="1" s="1"/>
  <c r="GX22" i="1" s="1"/>
  <c r="GY22" i="1" s="1"/>
  <c r="GZ22" i="1" s="1"/>
  <c r="HA22" i="1" s="1"/>
  <c r="HB22" i="1" s="1"/>
  <c r="HC22" i="1" s="1"/>
  <c r="HD22" i="1" s="1"/>
  <c r="HE22" i="1" s="1"/>
  <c r="HF22" i="1" s="1"/>
  <c r="HG22" i="1" s="1"/>
  <c r="HH22" i="1" s="1"/>
  <c r="HI22" i="1" s="1"/>
  <c r="HJ22" i="1" s="1"/>
  <c r="HK22" i="1" s="1"/>
  <c r="HL22" i="1" s="1"/>
  <c r="HM22" i="1" s="1"/>
  <c r="HN22" i="1" s="1"/>
  <c r="HO22" i="1" s="1"/>
  <c r="HP22" i="1" s="1"/>
  <c r="HQ22" i="1" s="1"/>
  <c r="HR22" i="1" s="1"/>
  <c r="HS22" i="1" s="1"/>
  <c r="HT22" i="1" s="1"/>
  <c r="HU22" i="1" s="1"/>
  <c r="HV22" i="1" s="1"/>
  <c r="HW22" i="1" s="1"/>
  <c r="HX22" i="1" s="1"/>
  <c r="HY22" i="1" s="1"/>
  <c r="HZ22" i="1" s="1"/>
  <c r="IA22" i="1" s="1"/>
  <c r="IB22" i="1" s="1"/>
  <c r="IC22" i="1" s="1"/>
  <c r="ID22" i="1" s="1"/>
  <c r="IE22" i="1" s="1"/>
  <c r="IF22" i="1" s="1"/>
  <c r="IG22" i="1" s="1"/>
  <c r="IH22" i="1" s="1"/>
  <c r="II22" i="1" s="1"/>
  <c r="IJ22" i="1" s="1"/>
  <c r="IK22" i="1" s="1"/>
  <c r="IL22" i="1" s="1"/>
  <c r="IM22" i="1" s="1"/>
  <c r="IN22" i="1" s="1"/>
  <c r="IO22" i="1" s="1"/>
  <c r="IP22" i="1" s="1"/>
  <c r="IQ22" i="1" s="1"/>
  <c r="IR22" i="1" s="1"/>
  <c r="IS22" i="1" s="1"/>
  <c r="IT22" i="1" s="1"/>
  <c r="IU22" i="1" s="1"/>
  <c r="IV22" i="1" s="1"/>
  <c r="IW22" i="1" s="1"/>
  <c r="IX22" i="1" s="1"/>
  <c r="IY22" i="1" s="1"/>
  <c r="IZ22" i="1" s="1"/>
  <c r="JA22" i="1" s="1"/>
  <c r="JB22" i="1" s="1"/>
  <c r="JC22" i="1" s="1"/>
  <c r="JD22" i="1" s="1"/>
  <c r="JE22" i="1" s="1"/>
  <c r="JF22" i="1" s="1"/>
  <c r="JG22" i="1" s="1"/>
  <c r="JH22" i="1" s="1"/>
  <c r="JI22" i="1" s="1"/>
  <c r="JJ22" i="1" s="1"/>
  <c r="JK22" i="1" s="1"/>
  <c r="JL22" i="1" s="1"/>
  <c r="JM22" i="1" s="1"/>
  <c r="JN22" i="1" s="1"/>
  <c r="JO22" i="1" s="1"/>
  <c r="JP22" i="1" s="1"/>
  <c r="JQ22" i="1" s="1"/>
  <c r="JR22" i="1" s="1"/>
  <c r="JS22" i="1" s="1"/>
  <c r="JT22" i="1" s="1"/>
  <c r="JU22" i="1" s="1"/>
  <c r="JV22" i="1" s="1"/>
  <c r="JW22" i="1" s="1"/>
  <c r="JX22" i="1" s="1"/>
  <c r="JY22" i="1" s="1"/>
  <c r="JZ22" i="1" s="1"/>
  <c r="KA22" i="1" s="1"/>
  <c r="KB22" i="1" s="1"/>
  <c r="KC22" i="1" s="1"/>
  <c r="KD22" i="1" s="1"/>
  <c r="KE22" i="1" s="1"/>
  <c r="KF22" i="1" s="1"/>
  <c r="KG22" i="1" s="1"/>
  <c r="KH22" i="1" s="1"/>
  <c r="KI22" i="1" s="1"/>
  <c r="KJ22" i="1" s="1"/>
  <c r="KK22" i="1" s="1"/>
  <c r="KL22" i="1" s="1"/>
  <c r="KM22" i="1" s="1"/>
  <c r="KN22" i="1" s="1"/>
  <c r="KO22" i="1" s="1"/>
  <c r="KP22" i="1" s="1"/>
  <c r="KQ22" i="1" s="1"/>
  <c r="N18" i="32"/>
  <c r="F14" i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T14" i="1" s="1"/>
  <c r="U14" i="1" s="1"/>
  <c r="V14" i="1" s="1"/>
  <c r="W14" i="1" s="1"/>
  <c r="X14" i="1" s="1"/>
  <c r="Y14" i="1" s="1"/>
  <c r="Z14" i="1" s="1"/>
  <c r="AA14" i="1" s="1"/>
  <c r="AB14" i="1" s="1"/>
  <c r="AC14" i="1" s="1"/>
  <c r="AD14" i="1" s="1"/>
  <c r="AE14" i="1" s="1"/>
  <c r="AF14" i="1" s="1"/>
  <c r="AG14" i="1" s="1"/>
  <c r="AH14" i="1" s="1"/>
  <c r="AI14" i="1" s="1"/>
  <c r="AJ14" i="1" s="1"/>
  <c r="AK14" i="1" s="1"/>
  <c r="AL14" i="1" s="1"/>
  <c r="AM14" i="1" s="1"/>
  <c r="AN14" i="1" s="1"/>
  <c r="AO14" i="1" s="1"/>
  <c r="AP14" i="1" s="1"/>
  <c r="AQ14" i="1" s="1"/>
  <c r="AR14" i="1" s="1"/>
  <c r="AS14" i="1" s="1"/>
  <c r="AT14" i="1" s="1"/>
  <c r="AU14" i="1" s="1"/>
  <c r="AV14" i="1" s="1"/>
  <c r="AW14" i="1" s="1"/>
  <c r="AX14" i="1" s="1"/>
  <c r="AY14" i="1" s="1"/>
  <c r="AZ14" i="1" s="1"/>
  <c r="BA14" i="1" s="1"/>
  <c r="BB14" i="1" s="1"/>
  <c r="BC14" i="1" s="1"/>
  <c r="BD14" i="1" s="1"/>
  <c r="BE14" i="1" s="1"/>
  <c r="BF14" i="1" s="1"/>
  <c r="BG14" i="1" s="1"/>
  <c r="BH14" i="1" s="1"/>
  <c r="BI14" i="1" s="1"/>
  <c r="BJ14" i="1" s="1"/>
  <c r="BK14" i="1" s="1"/>
  <c r="BL14" i="1" s="1"/>
  <c r="BM14" i="1" s="1"/>
  <c r="BN14" i="1" s="1"/>
  <c r="BO14" i="1" s="1"/>
  <c r="BP14" i="1" s="1"/>
  <c r="BQ14" i="1" s="1"/>
  <c r="BR14" i="1" s="1"/>
  <c r="BS14" i="1" s="1"/>
  <c r="BT14" i="1" s="1"/>
  <c r="BU14" i="1" s="1"/>
  <c r="BV14" i="1" s="1"/>
  <c r="BW14" i="1" s="1"/>
  <c r="BX14" i="1" s="1"/>
  <c r="BY14" i="1" s="1"/>
  <c r="BZ14" i="1" s="1"/>
  <c r="CA14" i="1" s="1"/>
  <c r="CB14" i="1" s="1"/>
  <c r="CC14" i="1" s="1"/>
  <c r="CD14" i="1" s="1"/>
  <c r="CE14" i="1" s="1"/>
  <c r="CF14" i="1" s="1"/>
  <c r="CG14" i="1" s="1"/>
  <c r="CH14" i="1" s="1"/>
  <c r="CI14" i="1" s="1"/>
  <c r="CJ14" i="1" s="1"/>
  <c r="CK14" i="1" s="1"/>
  <c r="CL14" i="1" s="1"/>
  <c r="CM14" i="1" s="1"/>
  <c r="CN14" i="1" s="1"/>
  <c r="CO14" i="1" s="1"/>
  <c r="CP14" i="1" s="1"/>
  <c r="CQ14" i="1" s="1"/>
  <c r="CR14" i="1" s="1"/>
  <c r="CS14" i="1" s="1"/>
  <c r="CT14" i="1" s="1"/>
  <c r="CU14" i="1" s="1"/>
  <c r="CV14" i="1" s="1"/>
  <c r="CW14" i="1" s="1"/>
  <c r="CX14" i="1" s="1"/>
  <c r="CY14" i="1" s="1"/>
  <c r="CZ14" i="1" s="1"/>
  <c r="DA14" i="1" s="1"/>
  <c r="DB14" i="1" s="1"/>
  <c r="DC14" i="1" s="1"/>
  <c r="DD14" i="1" s="1"/>
  <c r="DE14" i="1" s="1"/>
  <c r="DF14" i="1" s="1"/>
  <c r="DG14" i="1" s="1"/>
  <c r="DH14" i="1" s="1"/>
  <c r="DI14" i="1" s="1"/>
  <c r="DJ14" i="1" s="1"/>
  <c r="DK14" i="1" s="1"/>
  <c r="DL14" i="1" s="1"/>
  <c r="DM14" i="1" s="1"/>
  <c r="DN14" i="1" s="1"/>
  <c r="DO14" i="1" s="1"/>
  <c r="DP14" i="1" s="1"/>
  <c r="DQ14" i="1" s="1"/>
  <c r="DR14" i="1" s="1"/>
  <c r="DS14" i="1" s="1"/>
  <c r="DT14" i="1" s="1"/>
  <c r="DU14" i="1" s="1"/>
  <c r="DV14" i="1" s="1"/>
  <c r="DW14" i="1" s="1"/>
  <c r="DX14" i="1" s="1"/>
  <c r="DY14" i="1" s="1"/>
  <c r="DZ14" i="1" s="1"/>
  <c r="EA14" i="1" s="1"/>
  <c r="EB14" i="1" s="1"/>
  <c r="EC14" i="1" s="1"/>
  <c r="ED14" i="1" s="1"/>
  <c r="EE14" i="1" s="1"/>
  <c r="EF14" i="1" s="1"/>
  <c r="EG14" i="1" s="1"/>
  <c r="EH14" i="1" s="1"/>
  <c r="EI14" i="1" s="1"/>
  <c r="EJ14" i="1" s="1"/>
  <c r="EK14" i="1" s="1"/>
  <c r="EL14" i="1" s="1"/>
  <c r="EM14" i="1" s="1"/>
  <c r="EN14" i="1" s="1"/>
  <c r="EO14" i="1" s="1"/>
  <c r="EP14" i="1" s="1"/>
  <c r="EQ14" i="1" s="1"/>
  <c r="ER14" i="1" s="1"/>
  <c r="ES14" i="1" s="1"/>
  <c r="ET14" i="1" s="1"/>
  <c r="EU14" i="1" s="1"/>
  <c r="EV14" i="1" s="1"/>
  <c r="EW14" i="1" s="1"/>
  <c r="EX14" i="1" s="1"/>
  <c r="EY14" i="1" s="1"/>
  <c r="EZ14" i="1" s="1"/>
  <c r="FA14" i="1" s="1"/>
  <c r="FB14" i="1" s="1"/>
  <c r="FC14" i="1" s="1"/>
  <c r="FD14" i="1" s="1"/>
  <c r="FE14" i="1" s="1"/>
  <c r="FF14" i="1" s="1"/>
  <c r="FG14" i="1" s="1"/>
  <c r="FH14" i="1" s="1"/>
  <c r="FI14" i="1" s="1"/>
  <c r="FJ14" i="1" s="1"/>
  <c r="FK14" i="1" s="1"/>
  <c r="FL14" i="1" s="1"/>
  <c r="FM14" i="1" s="1"/>
  <c r="FN14" i="1" s="1"/>
  <c r="FO14" i="1" s="1"/>
  <c r="FP14" i="1" s="1"/>
  <c r="FQ14" i="1" s="1"/>
  <c r="FR14" i="1" s="1"/>
  <c r="FS14" i="1" s="1"/>
  <c r="FT14" i="1" s="1"/>
  <c r="FU14" i="1" s="1"/>
  <c r="FV14" i="1" s="1"/>
  <c r="FW14" i="1" s="1"/>
  <c r="FX14" i="1" s="1"/>
  <c r="FY14" i="1" s="1"/>
  <c r="FZ14" i="1" s="1"/>
  <c r="GA14" i="1" s="1"/>
  <c r="GB14" i="1" s="1"/>
  <c r="GC14" i="1" s="1"/>
  <c r="GD14" i="1" s="1"/>
  <c r="GE14" i="1" s="1"/>
  <c r="GF14" i="1" s="1"/>
  <c r="GG14" i="1" s="1"/>
  <c r="GH14" i="1" s="1"/>
  <c r="GI14" i="1" s="1"/>
  <c r="GJ14" i="1" s="1"/>
  <c r="GK14" i="1" s="1"/>
  <c r="GL14" i="1" s="1"/>
  <c r="GM14" i="1" s="1"/>
  <c r="GN14" i="1" s="1"/>
  <c r="GO14" i="1" s="1"/>
  <c r="GP14" i="1" s="1"/>
  <c r="GQ14" i="1" s="1"/>
  <c r="GR14" i="1" s="1"/>
  <c r="GS14" i="1" s="1"/>
  <c r="GT14" i="1" s="1"/>
  <c r="GU14" i="1" s="1"/>
  <c r="GV14" i="1" s="1"/>
  <c r="GW14" i="1" s="1"/>
  <c r="GX14" i="1" s="1"/>
  <c r="GY14" i="1" s="1"/>
  <c r="GZ14" i="1" s="1"/>
  <c r="HA14" i="1" s="1"/>
  <c r="HB14" i="1" s="1"/>
  <c r="HC14" i="1" s="1"/>
  <c r="HD14" i="1" s="1"/>
  <c r="HE14" i="1" s="1"/>
  <c r="HF14" i="1" s="1"/>
  <c r="HG14" i="1" s="1"/>
  <c r="HH14" i="1" s="1"/>
  <c r="HI14" i="1" s="1"/>
  <c r="HJ14" i="1" s="1"/>
  <c r="HK14" i="1" s="1"/>
  <c r="HL14" i="1" s="1"/>
  <c r="HM14" i="1" s="1"/>
  <c r="HN14" i="1" s="1"/>
  <c r="HO14" i="1" s="1"/>
  <c r="HP14" i="1" s="1"/>
  <c r="HQ14" i="1" s="1"/>
  <c r="HR14" i="1" s="1"/>
  <c r="HS14" i="1" s="1"/>
  <c r="HT14" i="1" s="1"/>
  <c r="HU14" i="1" s="1"/>
  <c r="HV14" i="1" s="1"/>
  <c r="HW14" i="1" s="1"/>
  <c r="HX14" i="1" s="1"/>
  <c r="HY14" i="1" s="1"/>
  <c r="HZ14" i="1" s="1"/>
  <c r="IA14" i="1" s="1"/>
  <c r="IB14" i="1" s="1"/>
  <c r="IC14" i="1" s="1"/>
  <c r="ID14" i="1" s="1"/>
  <c r="IE14" i="1" s="1"/>
  <c r="IF14" i="1" s="1"/>
  <c r="IG14" i="1" s="1"/>
  <c r="IH14" i="1" s="1"/>
  <c r="II14" i="1" s="1"/>
  <c r="IJ14" i="1" s="1"/>
  <c r="IK14" i="1" s="1"/>
  <c r="IL14" i="1" s="1"/>
  <c r="IM14" i="1" s="1"/>
  <c r="IN14" i="1" s="1"/>
  <c r="IO14" i="1" s="1"/>
  <c r="IP14" i="1" s="1"/>
  <c r="IQ14" i="1" s="1"/>
  <c r="IR14" i="1" s="1"/>
  <c r="IS14" i="1" s="1"/>
  <c r="IT14" i="1" s="1"/>
  <c r="IU14" i="1" s="1"/>
  <c r="IV14" i="1" s="1"/>
  <c r="IW14" i="1" s="1"/>
  <c r="IX14" i="1" s="1"/>
  <c r="IY14" i="1" s="1"/>
  <c r="IZ14" i="1" s="1"/>
  <c r="JA14" i="1" s="1"/>
  <c r="JB14" i="1" s="1"/>
  <c r="JC14" i="1" s="1"/>
  <c r="JD14" i="1" s="1"/>
  <c r="JE14" i="1" s="1"/>
  <c r="JF14" i="1" s="1"/>
  <c r="JG14" i="1" s="1"/>
  <c r="JH14" i="1" s="1"/>
  <c r="JI14" i="1" s="1"/>
  <c r="JJ14" i="1" s="1"/>
  <c r="JK14" i="1" s="1"/>
  <c r="JL14" i="1" s="1"/>
  <c r="JM14" i="1" s="1"/>
  <c r="JN14" i="1" s="1"/>
  <c r="JO14" i="1" s="1"/>
  <c r="JP14" i="1" s="1"/>
  <c r="JQ14" i="1" s="1"/>
  <c r="JR14" i="1" s="1"/>
  <c r="JS14" i="1" s="1"/>
  <c r="JT14" i="1" s="1"/>
  <c r="JU14" i="1" s="1"/>
  <c r="JV14" i="1" s="1"/>
  <c r="JW14" i="1" s="1"/>
  <c r="JX14" i="1" s="1"/>
  <c r="JY14" i="1" s="1"/>
  <c r="JZ14" i="1" s="1"/>
  <c r="KA14" i="1" s="1"/>
  <c r="KB14" i="1" s="1"/>
  <c r="KC14" i="1" s="1"/>
  <c r="KD14" i="1" s="1"/>
  <c r="KE14" i="1" s="1"/>
  <c r="KF14" i="1" s="1"/>
  <c r="KG14" i="1" s="1"/>
  <c r="KH14" i="1" s="1"/>
  <c r="KI14" i="1" s="1"/>
  <c r="KJ14" i="1" s="1"/>
  <c r="KK14" i="1" s="1"/>
  <c r="KL14" i="1" s="1"/>
  <c r="KM14" i="1" s="1"/>
  <c r="KN14" i="1" s="1"/>
  <c r="KO14" i="1" s="1"/>
  <c r="KP14" i="1" s="1"/>
  <c r="KQ14" i="1" s="1"/>
  <c r="F18" i="32"/>
  <c r="L20" i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AB20" i="1" s="1"/>
  <c r="AC20" i="1" s="1"/>
  <c r="AD20" i="1" s="1"/>
  <c r="AE20" i="1" s="1"/>
  <c r="AF20" i="1" s="1"/>
  <c r="AG20" i="1" s="1"/>
  <c r="AH20" i="1" s="1"/>
  <c r="AI20" i="1" s="1"/>
  <c r="AJ20" i="1" s="1"/>
  <c r="AK20" i="1" s="1"/>
  <c r="AL20" i="1" s="1"/>
  <c r="AM20" i="1" s="1"/>
  <c r="AN20" i="1" s="1"/>
  <c r="AO20" i="1" s="1"/>
  <c r="AP20" i="1" s="1"/>
  <c r="AQ20" i="1" s="1"/>
  <c r="AR20" i="1" s="1"/>
  <c r="AS20" i="1" s="1"/>
  <c r="AT20" i="1" s="1"/>
  <c r="AU20" i="1" s="1"/>
  <c r="AV20" i="1" s="1"/>
  <c r="AW20" i="1" s="1"/>
  <c r="AX20" i="1" s="1"/>
  <c r="AY20" i="1" s="1"/>
  <c r="AZ20" i="1" s="1"/>
  <c r="BA20" i="1" s="1"/>
  <c r="BB20" i="1" s="1"/>
  <c r="BC20" i="1" s="1"/>
  <c r="BD20" i="1" s="1"/>
  <c r="BE20" i="1" s="1"/>
  <c r="BF20" i="1" s="1"/>
  <c r="BG20" i="1" s="1"/>
  <c r="BH20" i="1" s="1"/>
  <c r="BI20" i="1" s="1"/>
  <c r="BJ20" i="1" s="1"/>
  <c r="BK20" i="1" s="1"/>
  <c r="BL20" i="1" s="1"/>
  <c r="BM20" i="1" s="1"/>
  <c r="BN20" i="1" s="1"/>
  <c r="BO20" i="1" s="1"/>
  <c r="BP20" i="1" s="1"/>
  <c r="BQ20" i="1" s="1"/>
  <c r="BR20" i="1" s="1"/>
  <c r="BS20" i="1" s="1"/>
  <c r="BT20" i="1" s="1"/>
  <c r="BU20" i="1" s="1"/>
  <c r="BV20" i="1" s="1"/>
  <c r="BW20" i="1" s="1"/>
  <c r="BX20" i="1" s="1"/>
  <c r="BY20" i="1" s="1"/>
  <c r="BZ20" i="1" s="1"/>
  <c r="CA20" i="1" s="1"/>
  <c r="CB20" i="1" s="1"/>
  <c r="CC20" i="1" s="1"/>
  <c r="CD20" i="1" s="1"/>
  <c r="CE20" i="1" s="1"/>
  <c r="CF20" i="1" s="1"/>
  <c r="CG20" i="1" s="1"/>
  <c r="CH20" i="1" s="1"/>
  <c r="CI20" i="1" s="1"/>
  <c r="CJ20" i="1" s="1"/>
  <c r="CK20" i="1" s="1"/>
  <c r="CL20" i="1" s="1"/>
  <c r="CM20" i="1" s="1"/>
  <c r="CN20" i="1" s="1"/>
  <c r="CO20" i="1" s="1"/>
  <c r="CP20" i="1" s="1"/>
  <c r="CQ20" i="1" s="1"/>
  <c r="CR20" i="1" s="1"/>
  <c r="CS20" i="1" s="1"/>
  <c r="CT20" i="1" s="1"/>
  <c r="CU20" i="1" s="1"/>
  <c r="CV20" i="1" s="1"/>
  <c r="CW20" i="1" s="1"/>
  <c r="CX20" i="1" s="1"/>
  <c r="CY20" i="1" s="1"/>
  <c r="CZ20" i="1" s="1"/>
  <c r="DA20" i="1" s="1"/>
  <c r="DB20" i="1" s="1"/>
  <c r="DC20" i="1" s="1"/>
  <c r="DD20" i="1" s="1"/>
  <c r="DE20" i="1" s="1"/>
  <c r="DF20" i="1" s="1"/>
  <c r="DG20" i="1" s="1"/>
  <c r="DH20" i="1" s="1"/>
  <c r="DI20" i="1" s="1"/>
  <c r="DJ20" i="1" s="1"/>
  <c r="DK20" i="1" s="1"/>
  <c r="DL20" i="1" s="1"/>
  <c r="DM20" i="1" s="1"/>
  <c r="DN20" i="1" s="1"/>
  <c r="DO20" i="1" s="1"/>
  <c r="DP20" i="1" s="1"/>
  <c r="DQ20" i="1" s="1"/>
  <c r="DR20" i="1" s="1"/>
  <c r="DS20" i="1" s="1"/>
  <c r="DT20" i="1" s="1"/>
  <c r="DU20" i="1" s="1"/>
  <c r="DV20" i="1" s="1"/>
  <c r="DW20" i="1" s="1"/>
  <c r="DX20" i="1" s="1"/>
  <c r="DY20" i="1" s="1"/>
  <c r="DZ20" i="1" s="1"/>
  <c r="EA20" i="1" s="1"/>
  <c r="EB20" i="1" s="1"/>
  <c r="EC20" i="1" s="1"/>
  <c r="ED20" i="1" s="1"/>
  <c r="EE20" i="1" s="1"/>
  <c r="EF20" i="1" s="1"/>
  <c r="EG20" i="1" s="1"/>
  <c r="EH20" i="1" s="1"/>
  <c r="EI20" i="1" s="1"/>
  <c r="EJ20" i="1" s="1"/>
  <c r="EK20" i="1" s="1"/>
  <c r="EL20" i="1" s="1"/>
  <c r="EM20" i="1" s="1"/>
  <c r="EN20" i="1" s="1"/>
  <c r="EO20" i="1" s="1"/>
  <c r="EP20" i="1" s="1"/>
  <c r="EQ20" i="1" s="1"/>
  <c r="ER20" i="1" s="1"/>
  <c r="ES20" i="1" s="1"/>
  <c r="ET20" i="1" s="1"/>
  <c r="EU20" i="1" s="1"/>
  <c r="EV20" i="1" s="1"/>
  <c r="EW20" i="1" s="1"/>
  <c r="EX20" i="1" s="1"/>
  <c r="EY20" i="1" s="1"/>
  <c r="EZ20" i="1" s="1"/>
  <c r="FA20" i="1" s="1"/>
  <c r="FB20" i="1" s="1"/>
  <c r="FC20" i="1" s="1"/>
  <c r="FD20" i="1" s="1"/>
  <c r="FE20" i="1" s="1"/>
  <c r="FF20" i="1" s="1"/>
  <c r="FG20" i="1" s="1"/>
  <c r="FH20" i="1" s="1"/>
  <c r="FI20" i="1" s="1"/>
  <c r="FJ20" i="1" s="1"/>
  <c r="FK20" i="1" s="1"/>
  <c r="FL20" i="1" s="1"/>
  <c r="FM20" i="1" s="1"/>
  <c r="FN20" i="1" s="1"/>
  <c r="FO20" i="1" s="1"/>
  <c r="FP20" i="1" s="1"/>
  <c r="FQ20" i="1" s="1"/>
  <c r="FR20" i="1" s="1"/>
  <c r="FS20" i="1" s="1"/>
  <c r="FT20" i="1" s="1"/>
  <c r="FU20" i="1" s="1"/>
  <c r="FV20" i="1" s="1"/>
  <c r="FW20" i="1" s="1"/>
  <c r="FX20" i="1" s="1"/>
  <c r="FY20" i="1" s="1"/>
  <c r="FZ20" i="1" s="1"/>
  <c r="GA20" i="1" s="1"/>
  <c r="GB20" i="1" s="1"/>
  <c r="GC20" i="1" s="1"/>
  <c r="GD20" i="1" s="1"/>
  <c r="GE20" i="1" s="1"/>
  <c r="GF20" i="1" s="1"/>
  <c r="GG20" i="1" s="1"/>
  <c r="GH20" i="1" s="1"/>
  <c r="GI20" i="1" s="1"/>
  <c r="GJ20" i="1" s="1"/>
  <c r="GK20" i="1" s="1"/>
  <c r="GL20" i="1" s="1"/>
  <c r="GM20" i="1" s="1"/>
  <c r="GN20" i="1" s="1"/>
  <c r="GO20" i="1" s="1"/>
  <c r="GP20" i="1" s="1"/>
  <c r="GQ20" i="1" s="1"/>
  <c r="GR20" i="1" s="1"/>
  <c r="GS20" i="1" s="1"/>
  <c r="GT20" i="1" s="1"/>
  <c r="GU20" i="1" s="1"/>
  <c r="GV20" i="1" s="1"/>
  <c r="GW20" i="1" s="1"/>
  <c r="GX20" i="1" s="1"/>
  <c r="GY20" i="1" s="1"/>
  <c r="GZ20" i="1" s="1"/>
  <c r="HA20" i="1" s="1"/>
  <c r="HB20" i="1" s="1"/>
  <c r="HC20" i="1" s="1"/>
  <c r="HD20" i="1" s="1"/>
  <c r="HE20" i="1" s="1"/>
  <c r="HF20" i="1" s="1"/>
  <c r="HG20" i="1" s="1"/>
  <c r="HH20" i="1" s="1"/>
  <c r="HI20" i="1" s="1"/>
  <c r="HJ20" i="1" s="1"/>
  <c r="HK20" i="1" s="1"/>
  <c r="HL20" i="1" s="1"/>
  <c r="HM20" i="1" s="1"/>
  <c r="HN20" i="1" s="1"/>
  <c r="HO20" i="1" s="1"/>
  <c r="HP20" i="1" s="1"/>
  <c r="HQ20" i="1" s="1"/>
  <c r="HR20" i="1" s="1"/>
  <c r="HS20" i="1" s="1"/>
  <c r="HT20" i="1" s="1"/>
  <c r="HU20" i="1" s="1"/>
  <c r="HV20" i="1" s="1"/>
  <c r="HW20" i="1" s="1"/>
  <c r="HX20" i="1" s="1"/>
  <c r="HY20" i="1" s="1"/>
  <c r="HZ20" i="1" s="1"/>
  <c r="IA20" i="1" s="1"/>
  <c r="IB20" i="1" s="1"/>
  <c r="IC20" i="1" s="1"/>
  <c r="ID20" i="1" s="1"/>
  <c r="IE20" i="1" s="1"/>
  <c r="IF20" i="1" s="1"/>
  <c r="IG20" i="1" s="1"/>
  <c r="IH20" i="1" s="1"/>
  <c r="II20" i="1" s="1"/>
  <c r="IJ20" i="1" s="1"/>
  <c r="IK20" i="1" s="1"/>
  <c r="IL20" i="1" s="1"/>
  <c r="IM20" i="1" s="1"/>
  <c r="IN20" i="1" s="1"/>
  <c r="IO20" i="1" s="1"/>
  <c r="IP20" i="1" s="1"/>
  <c r="IQ20" i="1" s="1"/>
  <c r="IR20" i="1" s="1"/>
  <c r="IS20" i="1" s="1"/>
  <c r="IT20" i="1" s="1"/>
  <c r="IU20" i="1" s="1"/>
  <c r="IV20" i="1" s="1"/>
  <c r="IW20" i="1" s="1"/>
  <c r="IX20" i="1" s="1"/>
  <c r="IY20" i="1" s="1"/>
  <c r="IZ20" i="1" s="1"/>
  <c r="JA20" i="1" s="1"/>
  <c r="JB20" i="1" s="1"/>
  <c r="JC20" i="1" s="1"/>
  <c r="JD20" i="1" s="1"/>
  <c r="JE20" i="1" s="1"/>
  <c r="JF20" i="1" s="1"/>
  <c r="JG20" i="1" s="1"/>
  <c r="JH20" i="1" s="1"/>
  <c r="JI20" i="1" s="1"/>
  <c r="JJ20" i="1" s="1"/>
  <c r="JK20" i="1" s="1"/>
  <c r="JL20" i="1" s="1"/>
  <c r="JM20" i="1" s="1"/>
  <c r="JN20" i="1" s="1"/>
  <c r="JO20" i="1" s="1"/>
  <c r="JP20" i="1" s="1"/>
  <c r="JQ20" i="1" s="1"/>
  <c r="JR20" i="1" s="1"/>
  <c r="JS20" i="1" s="1"/>
  <c r="JT20" i="1" s="1"/>
  <c r="JU20" i="1" s="1"/>
  <c r="JV20" i="1" s="1"/>
  <c r="JW20" i="1" s="1"/>
  <c r="JX20" i="1" s="1"/>
  <c r="JY20" i="1" s="1"/>
  <c r="JZ20" i="1" s="1"/>
  <c r="KA20" i="1" s="1"/>
  <c r="KB20" i="1" s="1"/>
  <c r="KC20" i="1" s="1"/>
  <c r="KD20" i="1" s="1"/>
  <c r="KE20" i="1" s="1"/>
  <c r="KF20" i="1" s="1"/>
  <c r="KG20" i="1" s="1"/>
  <c r="KH20" i="1" s="1"/>
  <c r="KI20" i="1" s="1"/>
  <c r="KJ20" i="1" s="1"/>
  <c r="KK20" i="1" s="1"/>
  <c r="KL20" i="1" s="1"/>
  <c r="KM20" i="1" s="1"/>
  <c r="KN20" i="1" s="1"/>
  <c r="KO20" i="1" s="1"/>
  <c r="KP20" i="1" s="1"/>
  <c r="KQ20" i="1" s="1"/>
  <c r="L18" i="32"/>
  <c r="I17" i="1"/>
  <c r="J17" i="1" s="1"/>
  <c r="K17" i="1" s="1"/>
  <c r="L17" i="1" s="1"/>
  <c r="M17" i="1" s="1"/>
  <c r="N17" i="1" s="1"/>
  <c r="O17" i="1" s="1"/>
  <c r="P17" i="1" s="1"/>
  <c r="Q17" i="1" s="1"/>
  <c r="R17" i="1" s="1"/>
  <c r="S17" i="1" s="1"/>
  <c r="T17" i="1" s="1"/>
  <c r="U17" i="1" s="1"/>
  <c r="V17" i="1" s="1"/>
  <c r="W17" i="1" s="1"/>
  <c r="X17" i="1" s="1"/>
  <c r="Y17" i="1" s="1"/>
  <c r="Z17" i="1" s="1"/>
  <c r="AA17" i="1" s="1"/>
  <c r="AB17" i="1" s="1"/>
  <c r="AC17" i="1" s="1"/>
  <c r="AD17" i="1" s="1"/>
  <c r="AE17" i="1" s="1"/>
  <c r="AF17" i="1" s="1"/>
  <c r="AG17" i="1" s="1"/>
  <c r="AH17" i="1" s="1"/>
  <c r="AI17" i="1" s="1"/>
  <c r="AJ17" i="1" s="1"/>
  <c r="AK17" i="1" s="1"/>
  <c r="AL17" i="1" s="1"/>
  <c r="AM17" i="1" s="1"/>
  <c r="AN17" i="1" s="1"/>
  <c r="AO17" i="1" s="1"/>
  <c r="AP17" i="1" s="1"/>
  <c r="AQ17" i="1" s="1"/>
  <c r="AR17" i="1" s="1"/>
  <c r="AS17" i="1" s="1"/>
  <c r="AT17" i="1" s="1"/>
  <c r="AU17" i="1" s="1"/>
  <c r="AV17" i="1" s="1"/>
  <c r="AW17" i="1" s="1"/>
  <c r="AX17" i="1" s="1"/>
  <c r="AY17" i="1" s="1"/>
  <c r="AZ17" i="1" s="1"/>
  <c r="BA17" i="1" s="1"/>
  <c r="BB17" i="1" s="1"/>
  <c r="BC17" i="1" s="1"/>
  <c r="BD17" i="1" s="1"/>
  <c r="BE17" i="1" s="1"/>
  <c r="BF17" i="1" s="1"/>
  <c r="BG17" i="1" s="1"/>
  <c r="BH17" i="1" s="1"/>
  <c r="BI17" i="1" s="1"/>
  <c r="BJ17" i="1" s="1"/>
  <c r="BK17" i="1" s="1"/>
  <c r="BL17" i="1" s="1"/>
  <c r="BM17" i="1" s="1"/>
  <c r="BN17" i="1" s="1"/>
  <c r="BO17" i="1" s="1"/>
  <c r="BP17" i="1" s="1"/>
  <c r="BQ17" i="1" s="1"/>
  <c r="BR17" i="1" s="1"/>
  <c r="BS17" i="1" s="1"/>
  <c r="BT17" i="1" s="1"/>
  <c r="BU17" i="1" s="1"/>
  <c r="BV17" i="1" s="1"/>
  <c r="BW17" i="1" s="1"/>
  <c r="BX17" i="1" s="1"/>
  <c r="BY17" i="1" s="1"/>
  <c r="BZ17" i="1" s="1"/>
  <c r="CA17" i="1" s="1"/>
  <c r="CB17" i="1" s="1"/>
  <c r="CC17" i="1" s="1"/>
  <c r="CD17" i="1" s="1"/>
  <c r="CE17" i="1" s="1"/>
  <c r="CF17" i="1" s="1"/>
  <c r="CG17" i="1" s="1"/>
  <c r="CH17" i="1" s="1"/>
  <c r="CI17" i="1" s="1"/>
  <c r="CJ17" i="1" s="1"/>
  <c r="CK17" i="1" s="1"/>
  <c r="CL17" i="1" s="1"/>
  <c r="CM17" i="1" s="1"/>
  <c r="CN17" i="1" s="1"/>
  <c r="CO17" i="1" s="1"/>
  <c r="CP17" i="1" s="1"/>
  <c r="CQ17" i="1" s="1"/>
  <c r="CR17" i="1" s="1"/>
  <c r="CS17" i="1" s="1"/>
  <c r="CT17" i="1" s="1"/>
  <c r="CU17" i="1" s="1"/>
  <c r="CV17" i="1" s="1"/>
  <c r="CW17" i="1" s="1"/>
  <c r="CX17" i="1" s="1"/>
  <c r="CY17" i="1" s="1"/>
  <c r="CZ17" i="1" s="1"/>
  <c r="DA17" i="1" s="1"/>
  <c r="DB17" i="1" s="1"/>
  <c r="DC17" i="1" s="1"/>
  <c r="DD17" i="1" s="1"/>
  <c r="DE17" i="1" s="1"/>
  <c r="DF17" i="1" s="1"/>
  <c r="DG17" i="1" s="1"/>
  <c r="DH17" i="1" s="1"/>
  <c r="DI17" i="1" s="1"/>
  <c r="DJ17" i="1" s="1"/>
  <c r="DK17" i="1" s="1"/>
  <c r="DL17" i="1" s="1"/>
  <c r="DM17" i="1" s="1"/>
  <c r="DN17" i="1" s="1"/>
  <c r="DO17" i="1" s="1"/>
  <c r="DP17" i="1" s="1"/>
  <c r="DQ17" i="1" s="1"/>
  <c r="DR17" i="1" s="1"/>
  <c r="DS17" i="1" s="1"/>
  <c r="DT17" i="1" s="1"/>
  <c r="DU17" i="1" s="1"/>
  <c r="DV17" i="1" s="1"/>
  <c r="DW17" i="1" s="1"/>
  <c r="DX17" i="1" s="1"/>
  <c r="DY17" i="1" s="1"/>
  <c r="DZ17" i="1" s="1"/>
  <c r="EA17" i="1" s="1"/>
  <c r="EB17" i="1" s="1"/>
  <c r="EC17" i="1" s="1"/>
  <c r="ED17" i="1" s="1"/>
  <c r="EE17" i="1" s="1"/>
  <c r="EF17" i="1" s="1"/>
  <c r="EG17" i="1" s="1"/>
  <c r="EH17" i="1" s="1"/>
  <c r="EI17" i="1" s="1"/>
  <c r="EJ17" i="1" s="1"/>
  <c r="EK17" i="1" s="1"/>
  <c r="EL17" i="1" s="1"/>
  <c r="EM17" i="1" s="1"/>
  <c r="EN17" i="1" s="1"/>
  <c r="EO17" i="1" s="1"/>
  <c r="EP17" i="1" s="1"/>
  <c r="EQ17" i="1" s="1"/>
  <c r="ER17" i="1" s="1"/>
  <c r="ES17" i="1" s="1"/>
  <c r="ET17" i="1" s="1"/>
  <c r="EU17" i="1" s="1"/>
  <c r="EV17" i="1" s="1"/>
  <c r="EW17" i="1" s="1"/>
  <c r="EX17" i="1" s="1"/>
  <c r="EY17" i="1" s="1"/>
  <c r="EZ17" i="1" s="1"/>
  <c r="FA17" i="1" s="1"/>
  <c r="FB17" i="1" s="1"/>
  <c r="FC17" i="1" s="1"/>
  <c r="FD17" i="1" s="1"/>
  <c r="FE17" i="1" s="1"/>
  <c r="FF17" i="1" s="1"/>
  <c r="FG17" i="1" s="1"/>
  <c r="FH17" i="1" s="1"/>
  <c r="FI17" i="1" s="1"/>
  <c r="FJ17" i="1" s="1"/>
  <c r="FK17" i="1" s="1"/>
  <c r="FL17" i="1" s="1"/>
  <c r="FM17" i="1" s="1"/>
  <c r="FN17" i="1" s="1"/>
  <c r="FO17" i="1" s="1"/>
  <c r="FP17" i="1" s="1"/>
  <c r="FQ17" i="1" s="1"/>
  <c r="FR17" i="1" s="1"/>
  <c r="FS17" i="1" s="1"/>
  <c r="FT17" i="1" s="1"/>
  <c r="FU17" i="1" s="1"/>
  <c r="FV17" i="1" s="1"/>
  <c r="FW17" i="1" s="1"/>
  <c r="FX17" i="1" s="1"/>
  <c r="FY17" i="1" s="1"/>
  <c r="FZ17" i="1" s="1"/>
  <c r="GA17" i="1" s="1"/>
  <c r="GB17" i="1" s="1"/>
  <c r="GC17" i="1" s="1"/>
  <c r="GD17" i="1" s="1"/>
  <c r="GE17" i="1" s="1"/>
  <c r="GF17" i="1" s="1"/>
  <c r="GG17" i="1" s="1"/>
  <c r="GH17" i="1" s="1"/>
  <c r="GI17" i="1" s="1"/>
  <c r="GJ17" i="1" s="1"/>
  <c r="GK17" i="1" s="1"/>
  <c r="GL17" i="1" s="1"/>
  <c r="GM17" i="1" s="1"/>
  <c r="GN17" i="1" s="1"/>
  <c r="GO17" i="1" s="1"/>
  <c r="GP17" i="1" s="1"/>
  <c r="GQ17" i="1" s="1"/>
  <c r="GR17" i="1" s="1"/>
  <c r="GS17" i="1" s="1"/>
  <c r="GT17" i="1" s="1"/>
  <c r="GU17" i="1" s="1"/>
  <c r="GV17" i="1" s="1"/>
  <c r="GW17" i="1" s="1"/>
  <c r="GX17" i="1" s="1"/>
  <c r="GY17" i="1" s="1"/>
  <c r="GZ17" i="1" s="1"/>
  <c r="HA17" i="1" s="1"/>
  <c r="HB17" i="1" s="1"/>
  <c r="HC17" i="1" s="1"/>
  <c r="HD17" i="1" s="1"/>
  <c r="HE17" i="1" s="1"/>
  <c r="HF17" i="1" s="1"/>
  <c r="HG17" i="1" s="1"/>
  <c r="HH17" i="1" s="1"/>
  <c r="HI17" i="1" s="1"/>
  <c r="HJ17" i="1" s="1"/>
  <c r="HK17" i="1" s="1"/>
  <c r="HL17" i="1" s="1"/>
  <c r="HM17" i="1" s="1"/>
  <c r="HN17" i="1" s="1"/>
  <c r="HO17" i="1" s="1"/>
  <c r="HP17" i="1" s="1"/>
  <c r="HQ17" i="1" s="1"/>
  <c r="HR17" i="1" s="1"/>
  <c r="HS17" i="1" s="1"/>
  <c r="HT17" i="1" s="1"/>
  <c r="HU17" i="1" s="1"/>
  <c r="HV17" i="1" s="1"/>
  <c r="HW17" i="1" s="1"/>
  <c r="HX17" i="1" s="1"/>
  <c r="HY17" i="1" s="1"/>
  <c r="HZ17" i="1" s="1"/>
  <c r="IA17" i="1" s="1"/>
  <c r="IB17" i="1" s="1"/>
  <c r="IC17" i="1" s="1"/>
  <c r="ID17" i="1" s="1"/>
  <c r="IE17" i="1" s="1"/>
  <c r="IF17" i="1" s="1"/>
  <c r="IG17" i="1" s="1"/>
  <c r="IH17" i="1" s="1"/>
  <c r="II17" i="1" s="1"/>
  <c r="IJ17" i="1" s="1"/>
  <c r="IK17" i="1" s="1"/>
  <c r="IL17" i="1" s="1"/>
  <c r="IM17" i="1" s="1"/>
  <c r="IN17" i="1" s="1"/>
  <c r="IO17" i="1" s="1"/>
  <c r="IP17" i="1" s="1"/>
  <c r="IQ17" i="1" s="1"/>
  <c r="IR17" i="1" s="1"/>
  <c r="IS17" i="1" s="1"/>
  <c r="IT17" i="1" s="1"/>
  <c r="IU17" i="1" s="1"/>
  <c r="IV17" i="1" s="1"/>
  <c r="IW17" i="1" s="1"/>
  <c r="IX17" i="1" s="1"/>
  <c r="IY17" i="1" s="1"/>
  <c r="IZ17" i="1" s="1"/>
  <c r="JA17" i="1" s="1"/>
  <c r="JB17" i="1" s="1"/>
  <c r="JC17" i="1" s="1"/>
  <c r="JD17" i="1" s="1"/>
  <c r="JE17" i="1" s="1"/>
  <c r="JF17" i="1" s="1"/>
  <c r="JG17" i="1" s="1"/>
  <c r="JH17" i="1" s="1"/>
  <c r="JI17" i="1" s="1"/>
  <c r="JJ17" i="1" s="1"/>
  <c r="JK17" i="1" s="1"/>
  <c r="JL17" i="1" s="1"/>
  <c r="JM17" i="1" s="1"/>
  <c r="JN17" i="1" s="1"/>
  <c r="JO17" i="1" s="1"/>
  <c r="JP17" i="1" s="1"/>
  <c r="JQ17" i="1" s="1"/>
  <c r="JR17" i="1" s="1"/>
  <c r="JS17" i="1" s="1"/>
  <c r="JT17" i="1" s="1"/>
  <c r="JU17" i="1" s="1"/>
  <c r="JV17" i="1" s="1"/>
  <c r="JW17" i="1" s="1"/>
  <c r="JX17" i="1" s="1"/>
  <c r="JY17" i="1" s="1"/>
  <c r="JZ17" i="1" s="1"/>
  <c r="KA17" i="1" s="1"/>
  <c r="KB17" i="1" s="1"/>
  <c r="KC17" i="1" s="1"/>
  <c r="KD17" i="1" s="1"/>
  <c r="KE17" i="1" s="1"/>
  <c r="KF17" i="1" s="1"/>
  <c r="KG17" i="1" s="1"/>
  <c r="KH17" i="1" s="1"/>
  <c r="KI17" i="1" s="1"/>
  <c r="KJ17" i="1" s="1"/>
  <c r="KK17" i="1" s="1"/>
  <c r="KL17" i="1" s="1"/>
  <c r="KM17" i="1" s="1"/>
  <c r="KN17" i="1" s="1"/>
  <c r="KO17" i="1" s="1"/>
  <c r="KP17" i="1" s="1"/>
  <c r="KQ17" i="1" s="1"/>
  <c r="I18" i="32"/>
  <c r="M21" i="1"/>
  <c r="N21" i="1" s="1"/>
  <c r="O21" i="1" s="1"/>
  <c r="P21" i="1" s="1"/>
  <c r="Q21" i="1" s="1"/>
  <c r="R21" i="1" s="1"/>
  <c r="S21" i="1" s="1"/>
  <c r="T21" i="1" s="1"/>
  <c r="U21" i="1" s="1"/>
  <c r="V21" i="1" s="1"/>
  <c r="W21" i="1" s="1"/>
  <c r="X21" i="1" s="1"/>
  <c r="Y21" i="1" s="1"/>
  <c r="Z21" i="1" s="1"/>
  <c r="AA21" i="1" s="1"/>
  <c r="AB21" i="1" s="1"/>
  <c r="AC21" i="1" s="1"/>
  <c r="AD21" i="1" s="1"/>
  <c r="AE21" i="1" s="1"/>
  <c r="AF21" i="1" s="1"/>
  <c r="AG21" i="1" s="1"/>
  <c r="AH21" i="1" s="1"/>
  <c r="AI21" i="1" s="1"/>
  <c r="AJ21" i="1" s="1"/>
  <c r="AK21" i="1" s="1"/>
  <c r="AL21" i="1" s="1"/>
  <c r="AM21" i="1" s="1"/>
  <c r="AN21" i="1" s="1"/>
  <c r="AO21" i="1" s="1"/>
  <c r="AP21" i="1" s="1"/>
  <c r="AQ21" i="1" s="1"/>
  <c r="AR21" i="1" s="1"/>
  <c r="AS21" i="1" s="1"/>
  <c r="AT21" i="1" s="1"/>
  <c r="AU21" i="1" s="1"/>
  <c r="AV21" i="1" s="1"/>
  <c r="AW21" i="1" s="1"/>
  <c r="AX21" i="1" s="1"/>
  <c r="AY21" i="1" s="1"/>
  <c r="AZ21" i="1" s="1"/>
  <c r="BA21" i="1" s="1"/>
  <c r="BB21" i="1" s="1"/>
  <c r="BC21" i="1" s="1"/>
  <c r="BD21" i="1" s="1"/>
  <c r="BE21" i="1" s="1"/>
  <c r="BF21" i="1" s="1"/>
  <c r="BG21" i="1" s="1"/>
  <c r="BH21" i="1" s="1"/>
  <c r="BI21" i="1" s="1"/>
  <c r="BJ21" i="1" s="1"/>
  <c r="BK21" i="1" s="1"/>
  <c r="BL21" i="1" s="1"/>
  <c r="BM21" i="1" s="1"/>
  <c r="BN21" i="1" s="1"/>
  <c r="BO21" i="1" s="1"/>
  <c r="BP21" i="1" s="1"/>
  <c r="BQ21" i="1" s="1"/>
  <c r="BR21" i="1" s="1"/>
  <c r="BS21" i="1" s="1"/>
  <c r="BT21" i="1" s="1"/>
  <c r="BU21" i="1" s="1"/>
  <c r="BV21" i="1" s="1"/>
  <c r="BW21" i="1" s="1"/>
  <c r="BX21" i="1" s="1"/>
  <c r="BY21" i="1" s="1"/>
  <c r="BZ21" i="1" s="1"/>
  <c r="CA21" i="1" s="1"/>
  <c r="CB21" i="1" s="1"/>
  <c r="CC21" i="1" s="1"/>
  <c r="CD21" i="1" s="1"/>
  <c r="CE21" i="1" s="1"/>
  <c r="CF21" i="1" s="1"/>
  <c r="CG21" i="1" s="1"/>
  <c r="CH21" i="1" s="1"/>
  <c r="CI21" i="1" s="1"/>
  <c r="CJ21" i="1" s="1"/>
  <c r="CK21" i="1" s="1"/>
  <c r="CL21" i="1" s="1"/>
  <c r="CM21" i="1" s="1"/>
  <c r="CN21" i="1" s="1"/>
  <c r="CO21" i="1" s="1"/>
  <c r="CP21" i="1" s="1"/>
  <c r="CQ21" i="1" s="1"/>
  <c r="CR21" i="1" s="1"/>
  <c r="CS21" i="1" s="1"/>
  <c r="CT21" i="1" s="1"/>
  <c r="CU21" i="1" s="1"/>
  <c r="CV21" i="1" s="1"/>
  <c r="CW21" i="1" s="1"/>
  <c r="CX21" i="1" s="1"/>
  <c r="CY21" i="1" s="1"/>
  <c r="CZ21" i="1" s="1"/>
  <c r="DA21" i="1" s="1"/>
  <c r="DB21" i="1" s="1"/>
  <c r="DC21" i="1" s="1"/>
  <c r="DD21" i="1" s="1"/>
  <c r="DE21" i="1" s="1"/>
  <c r="DF21" i="1" s="1"/>
  <c r="DG21" i="1" s="1"/>
  <c r="DH21" i="1" s="1"/>
  <c r="DI21" i="1" s="1"/>
  <c r="DJ21" i="1" s="1"/>
  <c r="DK21" i="1" s="1"/>
  <c r="DL21" i="1" s="1"/>
  <c r="DM21" i="1" s="1"/>
  <c r="DN21" i="1" s="1"/>
  <c r="DO21" i="1" s="1"/>
  <c r="DP21" i="1" s="1"/>
  <c r="DQ21" i="1" s="1"/>
  <c r="DR21" i="1" s="1"/>
  <c r="DS21" i="1" s="1"/>
  <c r="DT21" i="1" s="1"/>
  <c r="DU21" i="1" s="1"/>
  <c r="DV21" i="1" s="1"/>
  <c r="DW21" i="1" s="1"/>
  <c r="DX21" i="1" s="1"/>
  <c r="DY21" i="1" s="1"/>
  <c r="DZ21" i="1" s="1"/>
  <c r="EA21" i="1" s="1"/>
  <c r="EB21" i="1" s="1"/>
  <c r="EC21" i="1" s="1"/>
  <c r="ED21" i="1" s="1"/>
  <c r="EE21" i="1" s="1"/>
  <c r="EF21" i="1" s="1"/>
  <c r="EG21" i="1" s="1"/>
  <c r="EH21" i="1" s="1"/>
  <c r="EI21" i="1" s="1"/>
  <c r="EJ21" i="1" s="1"/>
  <c r="EK21" i="1" s="1"/>
  <c r="EL21" i="1" s="1"/>
  <c r="EM21" i="1" s="1"/>
  <c r="EN21" i="1" s="1"/>
  <c r="EO21" i="1" s="1"/>
  <c r="EP21" i="1" s="1"/>
  <c r="EQ21" i="1" s="1"/>
  <c r="ER21" i="1" s="1"/>
  <c r="ES21" i="1" s="1"/>
  <c r="ET21" i="1" s="1"/>
  <c r="EU21" i="1" s="1"/>
  <c r="EV21" i="1" s="1"/>
  <c r="EW21" i="1" s="1"/>
  <c r="EX21" i="1" s="1"/>
  <c r="EY21" i="1" s="1"/>
  <c r="EZ21" i="1" s="1"/>
  <c r="FA21" i="1" s="1"/>
  <c r="FB21" i="1" s="1"/>
  <c r="FC21" i="1" s="1"/>
  <c r="FD21" i="1" s="1"/>
  <c r="FE21" i="1" s="1"/>
  <c r="FF21" i="1" s="1"/>
  <c r="FG21" i="1" s="1"/>
  <c r="FH21" i="1" s="1"/>
  <c r="FI21" i="1" s="1"/>
  <c r="FJ21" i="1" s="1"/>
  <c r="FK21" i="1" s="1"/>
  <c r="FL21" i="1" s="1"/>
  <c r="FM21" i="1" s="1"/>
  <c r="FN21" i="1" s="1"/>
  <c r="FO21" i="1" s="1"/>
  <c r="FP21" i="1" s="1"/>
  <c r="FQ21" i="1" s="1"/>
  <c r="FR21" i="1" s="1"/>
  <c r="FS21" i="1" s="1"/>
  <c r="FT21" i="1" s="1"/>
  <c r="FU21" i="1" s="1"/>
  <c r="FV21" i="1" s="1"/>
  <c r="FW21" i="1" s="1"/>
  <c r="FX21" i="1" s="1"/>
  <c r="FY21" i="1" s="1"/>
  <c r="FZ21" i="1" s="1"/>
  <c r="GA21" i="1" s="1"/>
  <c r="GB21" i="1" s="1"/>
  <c r="GC21" i="1" s="1"/>
  <c r="GD21" i="1" s="1"/>
  <c r="GE21" i="1" s="1"/>
  <c r="GF21" i="1" s="1"/>
  <c r="GG21" i="1" s="1"/>
  <c r="GH21" i="1" s="1"/>
  <c r="GI21" i="1" s="1"/>
  <c r="GJ21" i="1" s="1"/>
  <c r="GK21" i="1" s="1"/>
  <c r="GL21" i="1" s="1"/>
  <c r="GM21" i="1" s="1"/>
  <c r="GN21" i="1" s="1"/>
  <c r="GO21" i="1" s="1"/>
  <c r="GP21" i="1" s="1"/>
  <c r="GQ21" i="1" s="1"/>
  <c r="GR21" i="1" s="1"/>
  <c r="GS21" i="1" s="1"/>
  <c r="GT21" i="1" s="1"/>
  <c r="GU21" i="1" s="1"/>
  <c r="GV21" i="1" s="1"/>
  <c r="GW21" i="1" s="1"/>
  <c r="GX21" i="1" s="1"/>
  <c r="GY21" i="1" s="1"/>
  <c r="GZ21" i="1" s="1"/>
  <c r="HA21" i="1" s="1"/>
  <c r="HB21" i="1" s="1"/>
  <c r="HC21" i="1" s="1"/>
  <c r="HD21" i="1" s="1"/>
  <c r="HE21" i="1" s="1"/>
  <c r="HF21" i="1" s="1"/>
  <c r="HG21" i="1" s="1"/>
  <c r="HH21" i="1" s="1"/>
  <c r="HI21" i="1" s="1"/>
  <c r="HJ21" i="1" s="1"/>
  <c r="HK21" i="1" s="1"/>
  <c r="HL21" i="1" s="1"/>
  <c r="HM21" i="1" s="1"/>
  <c r="HN21" i="1" s="1"/>
  <c r="HO21" i="1" s="1"/>
  <c r="HP21" i="1" s="1"/>
  <c r="HQ21" i="1" s="1"/>
  <c r="HR21" i="1" s="1"/>
  <c r="HS21" i="1" s="1"/>
  <c r="HT21" i="1" s="1"/>
  <c r="HU21" i="1" s="1"/>
  <c r="HV21" i="1" s="1"/>
  <c r="HW21" i="1" s="1"/>
  <c r="HX21" i="1" s="1"/>
  <c r="HY21" i="1" s="1"/>
  <c r="HZ21" i="1" s="1"/>
  <c r="IA21" i="1" s="1"/>
  <c r="IB21" i="1" s="1"/>
  <c r="IC21" i="1" s="1"/>
  <c r="ID21" i="1" s="1"/>
  <c r="IE21" i="1" s="1"/>
  <c r="IF21" i="1" s="1"/>
  <c r="IG21" i="1" s="1"/>
  <c r="IH21" i="1" s="1"/>
  <c r="II21" i="1" s="1"/>
  <c r="IJ21" i="1" s="1"/>
  <c r="IK21" i="1" s="1"/>
  <c r="IL21" i="1" s="1"/>
  <c r="IM21" i="1" s="1"/>
  <c r="IN21" i="1" s="1"/>
  <c r="IO21" i="1" s="1"/>
  <c r="IP21" i="1" s="1"/>
  <c r="IQ21" i="1" s="1"/>
  <c r="IR21" i="1" s="1"/>
  <c r="IS21" i="1" s="1"/>
  <c r="IT21" i="1" s="1"/>
  <c r="IU21" i="1" s="1"/>
  <c r="IV21" i="1" s="1"/>
  <c r="IW21" i="1" s="1"/>
  <c r="IX21" i="1" s="1"/>
  <c r="IY21" i="1" s="1"/>
  <c r="IZ21" i="1" s="1"/>
  <c r="JA21" i="1" s="1"/>
  <c r="JB21" i="1" s="1"/>
  <c r="JC21" i="1" s="1"/>
  <c r="JD21" i="1" s="1"/>
  <c r="JE21" i="1" s="1"/>
  <c r="JF21" i="1" s="1"/>
  <c r="JG21" i="1" s="1"/>
  <c r="JH21" i="1" s="1"/>
  <c r="JI21" i="1" s="1"/>
  <c r="JJ21" i="1" s="1"/>
  <c r="JK21" i="1" s="1"/>
  <c r="JL21" i="1" s="1"/>
  <c r="JM21" i="1" s="1"/>
  <c r="JN21" i="1" s="1"/>
  <c r="JO21" i="1" s="1"/>
  <c r="JP21" i="1" s="1"/>
  <c r="JQ21" i="1" s="1"/>
  <c r="JR21" i="1" s="1"/>
  <c r="JS21" i="1" s="1"/>
  <c r="JT21" i="1" s="1"/>
  <c r="JU21" i="1" s="1"/>
  <c r="JV21" i="1" s="1"/>
  <c r="JW21" i="1" s="1"/>
  <c r="JX21" i="1" s="1"/>
  <c r="JY21" i="1" s="1"/>
  <c r="JZ21" i="1" s="1"/>
  <c r="KA21" i="1" s="1"/>
  <c r="KB21" i="1" s="1"/>
  <c r="KC21" i="1" s="1"/>
  <c r="KD21" i="1" s="1"/>
  <c r="KE21" i="1" s="1"/>
  <c r="KF21" i="1" s="1"/>
  <c r="KG21" i="1" s="1"/>
  <c r="KH21" i="1" s="1"/>
  <c r="KI21" i="1" s="1"/>
  <c r="KJ21" i="1" s="1"/>
  <c r="KK21" i="1" s="1"/>
  <c r="KL21" i="1" s="1"/>
  <c r="KM21" i="1" s="1"/>
  <c r="KN21" i="1" s="1"/>
  <c r="KO21" i="1" s="1"/>
  <c r="KP21" i="1" s="1"/>
  <c r="KQ21" i="1" s="1"/>
  <c r="M18" i="32"/>
  <c r="J18" i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U18" i="1" s="1"/>
  <c r="V18" i="1" s="1"/>
  <c r="W18" i="1" s="1"/>
  <c r="X18" i="1" s="1"/>
  <c r="Y18" i="1" s="1"/>
  <c r="Z18" i="1" s="1"/>
  <c r="AA18" i="1" s="1"/>
  <c r="AB18" i="1" s="1"/>
  <c r="AC18" i="1" s="1"/>
  <c r="AD18" i="1" s="1"/>
  <c r="AE18" i="1" s="1"/>
  <c r="AF18" i="1" s="1"/>
  <c r="AG18" i="1" s="1"/>
  <c r="AH18" i="1" s="1"/>
  <c r="AI18" i="1" s="1"/>
  <c r="AJ18" i="1" s="1"/>
  <c r="AK18" i="1" s="1"/>
  <c r="AL18" i="1" s="1"/>
  <c r="AM18" i="1" s="1"/>
  <c r="AN18" i="1" s="1"/>
  <c r="AO18" i="1" s="1"/>
  <c r="AP18" i="1" s="1"/>
  <c r="AQ18" i="1" s="1"/>
  <c r="AR18" i="1" s="1"/>
  <c r="AS18" i="1" s="1"/>
  <c r="AT18" i="1" s="1"/>
  <c r="AU18" i="1" s="1"/>
  <c r="AV18" i="1" s="1"/>
  <c r="AW18" i="1" s="1"/>
  <c r="AX18" i="1" s="1"/>
  <c r="AY18" i="1" s="1"/>
  <c r="AZ18" i="1" s="1"/>
  <c r="BA18" i="1" s="1"/>
  <c r="BB18" i="1" s="1"/>
  <c r="BC18" i="1" s="1"/>
  <c r="BD18" i="1" s="1"/>
  <c r="BE18" i="1" s="1"/>
  <c r="BF18" i="1" s="1"/>
  <c r="BG18" i="1" s="1"/>
  <c r="BH18" i="1" s="1"/>
  <c r="BI18" i="1" s="1"/>
  <c r="BJ18" i="1" s="1"/>
  <c r="BK18" i="1" s="1"/>
  <c r="BL18" i="1" s="1"/>
  <c r="BM18" i="1" s="1"/>
  <c r="BN18" i="1" s="1"/>
  <c r="BO18" i="1" s="1"/>
  <c r="BP18" i="1" s="1"/>
  <c r="BQ18" i="1" s="1"/>
  <c r="BR18" i="1" s="1"/>
  <c r="BS18" i="1" s="1"/>
  <c r="BT18" i="1" s="1"/>
  <c r="BU18" i="1" s="1"/>
  <c r="BV18" i="1" s="1"/>
  <c r="BW18" i="1" s="1"/>
  <c r="BX18" i="1" s="1"/>
  <c r="BY18" i="1" s="1"/>
  <c r="BZ18" i="1" s="1"/>
  <c r="CA18" i="1" s="1"/>
  <c r="CB18" i="1" s="1"/>
  <c r="CC18" i="1" s="1"/>
  <c r="CD18" i="1" s="1"/>
  <c r="CE18" i="1" s="1"/>
  <c r="CF18" i="1" s="1"/>
  <c r="CG18" i="1" s="1"/>
  <c r="CH18" i="1" s="1"/>
  <c r="CI18" i="1" s="1"/>
  <c r="CJ18" i="1" s="1"/>
  <c r="CK18" i="1" s="1"/>
  <c r="CL18" i="1" s="1"/>
  <c r="CM18" i="1" s="1"/>
  <c r="CN18" i="1" s="1"/>
  <c r="CO18" i="1" s="1"/>
  <c r="CP18" i="1" s="1"/>
  <c r="CQ18" i="1" s="1"/>
  <c r="CR18" i="1" s="1"/>
  <c r="CS18" i="1" s="1"/>
  <c r="CT18" i="1" s="1"/>
  <c r="CU18" i="1" s="1"/>
  <c r="CV18" i="1" s="1"/>
  <c r="CW18" i="1" s="1"/>
  <c r="CX18" i="1" s="1"/>
  <c r="CY18" i="1" s="1"/>
  <c r="CZ18" i="1" s="1"/>
  <c r="DA18" i="1" s="1"/>
  <c r="DB18" i="1" s="1"/>
  <c r="DC18" i="1" s="1"/>
  <c r="DD18" i="1" s="1"/>
  <c r="DE18" i="1" s="1"/>
  <c r="DF18" i="1" s="1"/>
  <c r="DG18" i="1" s="1"/>
  <c r="DH18" i="1" s="1"/>
  <c r="DI18" i="1" s="1"/>
  <c r="DJ18" i="1" s="1"/>
  <c r="DK18" i="1" s="1"/>
  <c r="DL18" i="1" s="1"/>
  <c r="DM18" i="1" s="1"/>
  <c r="DN18" i="1" s="1"/>
  <c r="DO18" i="1" s="1"/>
  <c r="DP18" i="1" s="1"/>
  <c r="DQ18" i="1" s="1"/>
  <c r="DR18" i="1" s="1"/>
  <c r="DS18" i="1" s="1"/>
  <c r="DT18" i="1" s="1"/>
  <c r="DU18" i="1" s="1"/>
  <c r="DV18" i="1" s="1"/>
  <c r="DW18" i="1" s="1"/>
  <c r="DX18" i="1" s="1"/>
  <c r="DY18" i="1" s="1"/>
  <c r="DZ18" i="1" s="1"/>
  <c r="EA18" i="1" s="1"/>
  <c r="EB18" i="1" s="1"/>
  <c r="EC18" i="1" s="1"/>
  <c r="ED18" i="1" s="1"/>
  <c r="EE18" i="1" s="1"/>
  <c r="EF18" i="1" s="1"/>
  <c r="EG18" i="1" s="1"/>
  <c r="EH18" i="1" s="1"/>
  <c r="EI18" i="1" s="1"/>
  <c r="EJ18" i="1" s="1"/>
  <c r="EK18" i="1" s="1"/>
  <c r="EL18" i="1" s="1"/>
  <c r="EM18" i="1" s="1"/>
  <c r="EN18" i="1" s="1"/>
  <c r="EO18" i="1" s="1"/>
  <c r="EP18" i="1" s="1"/>
  <c r="EQ18" i="1" s="1"/>
  <c r="ER18" i="1" s="1"/>
  <c r="ES18" i="1" s="1"/>
  <c r="ET18" i="1" s="1"/>
  <c r="EU18" i="1" s="1"/>
  <c r="EV18" i="1" s="1"/>
  <c r="EW18" i="1" s="1"/>
  <c r="EX18" i="1" s="1"/>
  <c r="EY18" i="1" s="1"/>
  <c r="EZ18" i="1" s="1"/>
  <c r="FA18" i="1" s="1"/>
  <c r="FB18" i="1" s="1"/>
  <c r="FC18" i="1" s="1"/>
  <c r="FD18" i="1" s="1"/>
  <c r="FE18" i="1" s="1"/>
  <c r="FF18" i="1" s="1"/>
  <c r="FG18" i="1" s="1"/>
  <c r="FH18" i="1" s="1"/>
  <c r="FI18" i="1" s="1"/>
  <c r="FJ18" i="1" s="1"/>
  <c r="FK18" i="1" s="1"/>
  <c r="FL18" i="1" s="1"/>
  <c r="FM18" i="1" s="1"/>
  <c r="FN18" i="1" s="1"/>
  <c r="FO18" i="1" s="1"/>
  <c r="FP18" i="1" s="1"/>
  <c r="FQ18" i="1" s="1"/>
  <c r="FR18" i="1" s="1"/>
  <c r="FS18" i="1" s="1"/>
  <c r="FT18" i="1" s="1"/>
  <c r="FU18" i="1" s="1"/>
  <c r="FV18" i="1" s="1"/>
  <c r="FW18" i="1" s="1"/>
  <c r="FX18" i="1" s="1"/>
  <c r="FY18" i="1" s="1"/>
  <c r="FZ18" i="1" s="1"/>
  <c r="GA18" i="1" s="1"/>
  <c r="GB18" i="1" s="1"/>
  <c r="GC18" i="1" s="1"/>
  <c r="GD18" i="1" s="1"/>
  <c r="GE18" i="1" s="1"/>
  <c r="GF18" i="1" s="1"/>
  <c r="GG18" i="1" s="1"/>
  <c r="GH18" i="1" s="1"/>
  <c r="GI18" i="1" s="1"/>
  <c r="GJ18" i="1" s="1"/>
  <c r="GK18" i="1" s="1"/>
  <c r="GL18" i="1" s="1"/>
  <c r="GM18" i="1" s="1"/>
  <c r="GN18" i="1" s="1"/>
  <c r="GO18" i="1" s="1"/>
  <c r="GP18" i="1" s="1"/>
  <c r="GQ18" i="1" s="1"/>
  <c r="GR18" i="1" s="1"/>
  <c r="GS18" i="1" s="1"/>
  <c r="GT18" i="1" s="1"/>
  <c r="GU18" i="1" s="1"/>
  <c r="GV18" i="1" s="1"/>
  <c r="GW18" i="1" s="1"/>
  <c r="GX18" i="1" s="1"/>
  <c r="GY18" i="1" s="1"/>
  <c r="GZ18" i="1" s="1"/>
  <c r="HA18" i="1" s="1"/>
  <c r="HB18" i="1" s="1"/>
  <c r="HC18" i="1" s="1"/>
  <c r="HD18" i="1" s="1"/>
  <c r="HE18" i="1" s="1"/>
  <c r="HF18" i="1" s="1"/>
  <c r="HG18" i="1" s="1"/>
  <c r="HH18" i="1" s="1"/>
  <c r="HI18" i="1" s="1"/>
  <c r="HJ18" i="1" s="1"/>
  <c r="HK18" i="1" s="1"/>
  <c r="HL18" i="1" s="1"/>
  <c r="HM18" i="1" s="1"/>
  <c r="HN18" i="1" s="1"/>
  <c r="HO18" i="1" s="1"/>
  <c r="HP18" i="1" s="1"/>
  <c r="HQ18" i="1" s="1"/>
  <c r="HR18" i="1" s="1"/>
  <c r="HS18" i="1" s="1"/>
  <c r="HT18" i="1" s="1"/>
  <c r="HU18" i="1" s="1"/>
  <c r="HV18" i="1" s="1"/>
  <c r="HW18" i="1" s="1"/>
  <c r="HX18" i="1" s="1"/>
  <c r="HY18" i="1" s="1"/>
  <c r="HZ18" i="1" s="1"/>
  <c r="IA18" i="1" s="1"/>
  <c r="IB18" i="1" s="1"/>
  <c r="IC18" i="1" s="1"/>
  <c r="ID18" i="1" s="1"/>
  <c r="IE18" i="1" s="1"/>
  <c r="IF18" i="1" s="1"/>
  <c r="IG18" i="1" s="1"/>
  <c r="IH18" i="1" s="1"/>
  <c r="II18" i="1" s="1"/>
  <c r="IJ18" i="1" s="1"/>
  <c r="IK18" i="1" s="1"/>
  <c r="IL18" i="1" s="1"/>
  <c r="IM18" i="1" s="1"/>
  <c r="IN18" i="1" s="1"/>
  <c r="IO18" i="1" s="1"/>
  <c r="IP18" i="1" s="1"/>
  <c r="IQ18" i="1" s="1"/>
  <c r="IR18" i="1" s="1"/>
  <c r="IS18" i="1" s="1"/>
  <c r="IT18" i="1" s="1"/>
  <c r="IU18" i="1" s="1"/>
  <c r="IV18" i="1" s="1"/>
  <c r="IW18" i="1" s="1"/>
  <c r="IX18" i="1" s="1"/>
  <c r="IY18" i="1" s="1"/>
  <c r="IZ18" i="1" s="1"/>
  <c r="JA18" i="1" s="1"/>
  <c r="JB18" i="1" s="1"/>
  <c r="JC18" i="1" s="1"/>
  <c r="JD18" i="1" s="1"/>
  <c r="JE18" i="1" s="1"/>
  <c r="JF18" i="1" s="1"/>
  <c r="JG18" i="1" s="1"/>
  <c r="JH18" i="1" s="1"/>
  <c r="JI18" i="1" s="1"/>
  <c r="JJ18" i="1" s="1"/>
  <c r="JK18" i="1" s="1"/>
  <c r="JL18" i="1" s="1"/>
  <c r="JM18" i="1" s="1"/>
  <c r="JN18" i="1" s="1"/>
  <c r="JO18" i="1" s="1"/>
  <c r="JP18" i="1" s="1"/>
  <c r="JQ18" i="1" s="1"/>
  <c r="JR18" i="1" s="1"/>
  <c r="JS18" i="1" s="1"/>
  <c r="JT18" i="1" s="1"/>
  <c r="JU18" i="1" s="1"/>
  <c r="JV18" i="1" s="1"/>
  <c r="JW18" i="1" s="1"/>
  <c r="JX18" i="1" s="1"/>
  <c r="JY18" i="1" s="1"/>
  <c r="JZ18" i="1" s="1"/>
  <c r="KA18" i="1" s="1"/>
  <c r="KB18" i="1" s="1"/>
  <c r="KC18" i="1" s="1"/>
  <c r="KD18" i="1" s="1"/>
  <c r="KE18" i="1" s="1"/>
  <c r="KF18" i="1" s="1"/>
  <c r="KG18" i="1" s="1"/>
  <c r="KH18" i="1" s="1"/>
  <c r="KI18" i="1" s="1"/>
  <c r="KJ18" i="1" s="1"/>
  <c r="KK18" i="1" s="1"/>
  <c r="KL18" i="1" s="1"/>
  <c r="KM18" i="1" s="1"/>
  <c r="KN18" i="1" s="1"/>
  <c r="KO18" i="1" s="1"/>
  <c r="KP18" i="1" s="1"/>
  <c r="KQ18" i="1" s="1"/>
  <c r="J18" i="32"/>
  <c r="G15" i="1"/>
  <c r="H15" i="1" s="1"/>
  <c r="I15" i="1" s="1"/>
  <c r="J15" i="1" s="1"/>
  <c r="K15" i="1" s="1"/>
  <c r="L15" i="1" s="1"/>
  <c r="M15" i="1" s="1"/>
  <c r="N15" i="1" s="1"/>
  <c r="O15" i="1" s="1"/>
  <c r="P15" i="1" s="1"/>
  <c r="Q15" i="1" s="1"/>
  <c r="R15" i="1" s="1"/>
  <c r="S15" i="1" s="1"/>
  <c r="T15" i="1" s="1"/>
  <c r="U15" i="1" s="1"/>
  <c r="V15" i="1" s="1"/>
  <c r="W15" i="1" s="1"/>
  <c r="X15" i="1" s="1"/>
  <c r="Y15" i="1" s="1"/>
  <c r="Z15" i="1" s="1"/>
  <c r="AA15" i="1" s="1"/>
  <c r="AB15" i="1" s="1"/>
  <c r="AC15" i="1" s="1"/>
  <c r="AD15" i="1" s="1"/>
  <c r="AE15" i="1" s="1"/>
  <c r="AF15" i="1" s="1"/>
  <c r="AG15" i="1" s="1"/>
  <c r="AH15" i="1" s="1"/>
  <c r="AI15" i="1" s="1"/>
  <c r="AJ15" i="1" s="1"/>
  <c r="AK15" i="1" s="1"/>
  <c r="AL15" i="1" s="1"/>
  <c r="AM15" i="1" s="1"/>
  <c r="AN15" i="1" s="1"/>
  <c r="AO15" i="1" s="1"/>
  <c r="AP15" i="1" s="1"/>
  <c r="AQ15" i="1" s="1"/>
  <c r="AR15" i="1" s="1"/>
  <c r="AS15" i="1" s="1"/>
  <c r="AT15" i="1" s="1"/>
  <c r="AU15" i="1" s="1"/>
  <c r="AV15" i="1" s="1"/>
  <c r="AW15" i="1" s="1"/>
  <c r="AX15" i="1" s="1"/>
  <c r="AY15" i="1" s="1"/>
  <c r="AZ15" i="1" s="1"/>
  <c r="BA15" i="1" s="1"/>
  <c r="BB15" i="1" s="1"/>
  <c r="BC15" i="1" s="1"/>
  <c r="BD15" i="1" s="1"/>
  <c r="BE15" i="1" s="1"/>
  <c r="BF15" i="1" s="1"/>
  <c r="BG15" i="1" s="1"/>
  <c r="BH15" i="1" s="1"/>
  <c r="BI15" i="1" s="1"/>
  <c r="BJ15" i="1" s="1"/>
  <c r="BK15" i="1" s="1"/>
  <c r="BL15" i="1" s="1"/>
  <c r="BM15" i="1" s="1"/>
  <c r="BN15" i="1" s="1"/>
  <c r="BO15" i="1" s="1"/>
  <c r="BP15" i="1" s="1"/>
  <c r="BQ15" i="1" s="1"/>
  <c r="BR15" i="1" s="1"/>
  <c r="BS15" i="1" s="1"/>
  <c r="BT15" i="1" s="1"/>
  <c r="BU15" i="1" s="1"/>
  <c r="BV15" i="1" s="1"/>
  <c r="BW15" i="1" s="1"/>
  <c r="BX15" i="1" s="1"/>
  <c r="BY15" i="1" s="1"/>
  <c r="BZ15" i="1" s="1"/>
  <c r="CA15" i="1" s="1"/>
  <c r="CB15" i="1" s="1"/>
  <c r="CC15" i="1" s="1"/>
  <c r="CD15" i="1" s="1"/>
  <c r="CE15" i="1" s="1"/>
  <c r="CF15" i="1" s="1"/>
  <c r="CG15" i="1" s="1"/>
  <c r="CH15" i="1" s="1"/>
  <c r="CI15" i="1" s="1"/>
  <c r="CJ15" i="1" s="1"/>
  <c r="CK15" i="1" s="1"/>
  <c r="CL15" i="1" s="1"/>
  <c r="CM15" i="1" s="1"/>
  <c r="CN15" i="1" s="1"/>
  <c r="CO15" i="1" s="1"/>
  <c r="CP15" i="1" s="1"/>
  <c r="CQ15" i="1" s="1"/>
  <c r="CR15" i="1" s="1"/>
  <c r="CS15" i="1" s="1"/>
  <c r="CT15" i="1" s="1"/>
  <c r="CU15" i="1" s="1"/>
  <c r="CV15" i="1" s="1"/>
  <c r="CW15" i="1" s="1"/>
  <c r="CX15" i="1" s="1"/>
  <c r="CY15" i="1" s="1"/>
  <c r="CZ15" i="1" s="1"/>
  <c r="DA15" i="1" s="1"/>
  <c r="DB15" i="1" s="1"/>
  <c r="DC15" i="1" s="1"/>
  <c r="DD15" i="1" s="1"/>
  <c r="DE15" i="1" s="1"/>
  <c r="DF15" i="1" s="1"/>
  <c r="DG15" i="1" s="1"/>
  <c r="DH15" i="1" s="1"/>
  <c r="DI15" i="1" s="1"/>
  <c r="DJ15" i="1" s="1"/>
  <c r="DK15" i="1" s="1"/>
  <c r="DL15" i="1" s="1"/>
  <c r="DM15" i="1" s="1"/>
  <c r="DN15" i="1" s="1"/>
  <c r="DO15" i="1" s="1"/>
  <c r="DP15" i="1" s="1"/>
  <c r="DQ15" i="1" s="1"/>
  <c r="DR15" i="1" s="1"/>
  <c r="DS15" i="1" s="1"/>
  <c r="DT15" i="1" s="1"/>
  <c r="DU15" i="1" s="1"/>
  <c r="DV15" i="1" s="1"/>
  <c r="DW15" i="1" s="1"/>
  <c r="DX15" i="1" s="1"/>
  <c r="DY15" i="1" s="1"/>
  <c r="DZ15" i="1" s="1"/>
  <c r="EA15" i="1" s="1"/>
  <c r="EB15" i="1" s="1"/>
  <c r="EC15" i="1" s="1"/>
  <c r="ED15" i="1" s="1"/>
  <c r="EE15" i="1" s="1"/>
  <c r="EF15" i="1" s="1"/>
  <c r="EG15" i="1" s="1"/>
  <c r="EH15" i="1" s="1"/>
  <c r="EI15" i="1" s="1"/>
  <c r="EJ15" i="1" s="1"/>
  <c r="EK15" i="1" s="1"/>
  <c r="EL15" i="1" s="1"/>
  <c r="EM15" i="1" s="1"/>
  <c r="EN15" i="1" s="1"/>
  <c r="EO15" i="1" s="1"/>
  <c r="EP15" i="1" s="1"/>
  <c r="EQ15" i="1" s="1"/>
  <c r="ER15" i="1" s="1"/>
  <c r="ES15" i="1" s="1"/>
  <c r="ET15" i="1" s="1"/>
  <c r="EU15" i="1" s="1"/>
  <c r="EV15" i="1" s="1"/>
  <c r="EW15" i="1" s="1"/>
  <c r="EX15" i="1" s="1"/>
  <c r="EY15" i="1" s="1"/>
  <c r="EZ15" i="1" s="1"/>
  <c r="FA15" i="1" s="1"/>
  <c r="FB15" i="1" s="1"/>
  <c r="FC15" i="1" s="1"/>
  <c r="FD15" i="1" s="1"/>
  <c r="FE15" i="1" s="1"/>
  <c r="FF15" i="1" s="1"/>
  <c r="FG15" i="1" s="1"/>
  <c r="FH15" i="1" s="1"/>
  <c r="FI15" i="1" s="1"/>
  <c r="FJ15" i="1" s="1"/>
  <c r="FK15" i="1" s="1"/>
  <c r="FL15" i="1" s="1"/>
  <c r="FM15" i="1" s="1"/>
  <c r="FN15" i="1" s="1"/>
  <c r="FO15" i="1" s="1"/>
  <c r="FP15" i="1" s="1"/>
  <c r="FQ15" i="1" s="1"/>
  <c r="FR15" i="1" s="1"/>
  <c r="FS15" i="1" s="1"/>
  <c r="FT15" i="1" s="1"/>
  <c r="FU15" i="1" s="1"/>
  <c r="FV15" i="1" s="1"/>
  <c r="FW15" i="1" s="1"/>
  <c r="FX15" i="1" s="1"/>
  <c r="FY15" i="1" s="1"/>
  <c r="FZ15" i="1" s="1"/>
  <c r="GA15" i="1" s="1"/>
  <c r="GB15" i="1" s="1"/>
  <c r="GC15" i="1" s="1"/>
  <c r="GD15" i="1" s="1"/>
  <c r="GE15" i="1" s="1"/>
  <c r="GF15" i="1" s="1"/>
  <c r="GG15" i="1" s="1"/>
  <c r="GH15" i="1" s="1"/>
  <c r="GI15" i="1" s="1"/>
  <c r="GJ15" i="1" s="1"/>
  <c r="GK15" i="1" s="1"/>
  <c r="GL15" i="1" s="1"/>
  <c r="GM15" i="1" s="1"/>
  <c r="GN15" i="1" s="1"/>
  <c r="GO15" i="1" s="1"/>
  <c r="GP15" i="1" s="1"/>
  <c r="GQ15" i="1" s="1"/>
  <c r="GR15" i="1" s="1"/>
  <c r="GS15" i="1" s="1"/>
  <c r="GT15" i="1" s="1"/>
  <c r="GU15" i="1" s="1"/>
  <c r="GV15" i="1" s="1"/>
  <c r="GW15" i="1" s="1"/>
  <c r="GX15" i="1" s="1"/>
  <c r="GY15" i="1" s="1"/>
  <c r="GZ15" i="1" s="1"/>
  <c r="HA15" i="1" s="1"/>
  <c r="HB15" i="1" s="1"/>
  <c r="HC15" i="1" s="1"/>
  <c r="HD15" i="1" s="1"/>
  <c r="HE15" i="1" s="1"/>
  <c r="HF15" i="1" s="1"/>
  <c r="HG15" i="1" s="1"/>
  <c r="HH15" i="1" s="1"/>
  <c r="HI15" i="1" s="1"/>
  <c r="HJ15" i="1" s="1"/>
  <c r="HK15" i="1" s="1"/>
  <c r="HL15" i="1" s="1"/>
  <c r="HM15" i="1" s="1"/>
  <c r="HN15" i="1" s="1"/>
  <c r="HO15" i="1" s="1"/>
  <c r="HP15" i="1" s="1"/>
  <c r="HQ15" i="1" s="1"/>
  <c r="HR15" i="1" s="1"/>
  <c r="HS15" i="1" s="1"/>
  <c r="HT15" i="1" s="1"/>
  <c r="HU15" i="1" s="1"/>
  <c r="HV15" i="1" s="1"/>
  <c r="HW15" i="1" s="1"/>
  <c r="HX15" i="1" s="1"/>
  <c r="HY15" i="1" s="1"/>
  <c r="HZ15" i="1" s="1"/>
  <c r="IA15" i="1" s="1"/>
  <c r="IB15" i="1" s="1"/>
  <c r="IC15" i="1" s="1"/>
  <c r="ID15" i="1" s="1"/>
  <c r="IE15" i="1" s="1"/>
  <c r="IF15" i="1" s="1"/>
  <c r="IG15" i="1" s="1"/>
  <c r="IH15" i="1" s="1"/>
  <c r="II15" i="1" s="1"/>
  <c r="IJ15" i="1" s="1"/>
  <c r="IK15" i="1" s="1"/>
  <c r="IL15" i="1" s="1"/>
  <c r="IM15" i="1" s="1"/>
  <c r="IN15" i="1" s="1"/>
  <c r="IO15" i="1" s="1"/>
  <c r="IP15" i="1" s="1"/>
  <c r="IQ15" i="1" s="1"/>
  <c r="IR15" i="1" s="1"/>
  <c r="IS15" i="1" s="1"/>
  <c r="IT15" i="1" s="1"/>
  <c r="IU15" i="1" s="1"/>
  <c r="IV15" i="1" s="1"/>
  <c r="IW15" i="1" s="1"/>
  <c r="IX15" i="1" s="1"/>
  <c r="IY15" i="1" s="1"/>
  <c r="IZ15" i="1" s="1"/>
  <c r="JA15" i="1" s="1"/>
  <c r="JB15" i="1" s="1"/>
  <c r="JC15" i="1" s="1"/>
  <c r="JD15" i="1" s="1"/>
  <c r="JE15" i="1" s="1"/>
  <c r="JF15" i="1" s="1"/>
  <c r="JG15" i="1" s="1"/>
  <c r="JH15" i="1" s="1"/>
  <c r="JI15" i="1" s="1"/>
  <c r="JJ15" i="1" s="1"/>
  <c r="JK15" i="1" s="1"/>
  <c r="JL15" i="1" s="1"/>
  <c r="JM15" i="1" s="1"/>
  <c r="JN15" i="1" s="1"/>
  <c r="JO15" i="1" s="1"/>
  <c r="JP15" i="1" s="1"/>
  <c r="JQ15" i="1" s="1"/>
  <c r="JR15" i="1" s="1"/>
  <c r="JS15" i="1" s="1"/>
  <c r="JT15" i="1" s="1"/>
  <c r="JU15" i="1" s="1"/>
  <c r="JV15" i="1" s="1"/>
  <c r="JW15" i="1" s="1"/>
  <c r="JX15" i="1" s="1"/>
  <c r="JY15" i="1" s="1"/>
  <c r="JZ15" i="1" s="1"/>
  <c r="KA15" i="1" s="1"/>
  <c r="KB15" i="1" s="1"/>
  <c r="KC15" i="1" s="1"/>
  <c r="KD15" i="1" s="1"/>
  <c r="KE15" i="1" s="1"/>
  <c r="KF15" i="1" s="1"/>
  <c r="KG15" i="1" s="1"/>
  <c r="KH15" i="1" s="1"/>
  <c r="KI15" i="1" s="1"/>
  <c r="KJ15" i="1" s="1"/>
  <c r="KK15" i="1" s="1"/>
  <c r="KL15" i="1" s="1"/>
  <c r="KM15" i="1" s="1"/>
  <c r="KN15" i="1" s="1"/>
  <c r="KO15" i="1" s="1"/>
  <c r="KP15" i="1" s="1"/>
  <c r="KQ15" i="1" s="1"/>
  <c r="G18" i="32"/>
  <c r="H16" i="1"/>
  <c r="I16" i="1" s="1"/>
  <c r="J16" i="1" s="1"/>
  <c r="K16" i="1" s="1"/>
  <c r="L16" i="1" s="1"/>
  <c r="M16" i="1" s="1"/>
  <c r="N16" i="1" s="1"/>
  <c r="O16" i="1" s="1"/>
  <c r="P16" i="1" s="1"/>
  <c r="Q16" i="1" s="1"/>
  <c r="R16" i="1" s="1"/>
  <c r="S16" i="1" s="1"/>
  <c r="T16" i="1" s="1"/>
  <c r="U16" i="1" s="1"/>
  <c r="V16" i="1" s="1"/>
  <c r="W16" i="1" s="1"/>
  <c r="X16" i="1" s="1"/>
  <c r="Y16" i="1" s="1"/>
  <c r="Z16" i="1" s="1"/>
  <c r="AA16" i="1" s="1"/>
  <c r="AB16" i="1" s="1"/>
  <c r="AC16" i="1" s="1"/>
  <c r="AD16" i="1" s="1"/>
  <c r="AE16" i="1" s="1"/>
  <c r="AF16" i="1" s="1"/>
  <c r="AG16" i="1" s="1"/>
  <c r="AH16" i="1" s="1"/>
  <c r="AI16" i="1" s="1"/>
  <c r="AJ16" i="1" s="1"/>
  <c r="AK16" i="1" s="1"/>
  <c r="AL16" i="1" s="1"/>
  <c r="AM16" i="1" s="1"/>
  <c r="AN16" i="1" s="1"/>
  <c r="AO16" i="1" s="1"/>
  <c r="AP16" i="1" s="1"/>
  <c r="AQ16" i="1" s="1"/>
  <c r="AR16" i="1" s="1"/>
  <c r="AS16" i="1" s="1"/>
  <c r="AT16" i="1" s="1"/>
  <c r="AU16" i="1" s="1"/>
  <c r="AV16" i="1" s="1"/>
  <c r="AW16" i="1" s="1"/>
  <c r="AX16" i="1" s="1"/>
  <c r="AY16" i="1" s="1"/>
  <c r="AZ16" i="1" s="1"/>
  <c r="BA16" i="1" s="1"/>
  <c r="BB16" i="1" s="1"/>
  <c r="BC16" i="1" s="1"/>
  <c r="BD16" i="1" s="1"/>
  <c r="BE16" i="1" s="1"/>
  <c r="BF16" i="1" s="1"/>
  <c r="BG16" i="1" s="1"/>
  <c r="BH16" i="1" s="1"/>
  <c r="BI16" i="1" s="1"/>
  <c r="BJ16" i="1" s="1"/>
  <c r="BK16" i="1" s="1"/>
  <c r="BL16" i="1" s="1"/>
  <c r="BM16" i="1" s="1"/>
  <c r="BN16" i="1" s="1"/>
  <c r="BO16" i="1" s="1"/>
  <c r="BP16" i="1" s="1"/>
  <c r="BQ16" i="1" s="1"/>
  <c r="BR16" i="1" s="1"/>
  <c r="BS16" i="1" s="1"/>
  <c r="BT16" i="1" s="1"/>
  <c r="BU16" i="1" s="1"/>
  <c r="BV16" i="1" s="1"/>
  <c r="BW16" i="1" s="1"/>
  <c r="BX16" i="1" s="1"/>
  <c r="BY16" i="1" s="1"/>
  <c r="BZ16" i="1" s="1"/>
  <c r="CA16" i="1" s="1"/>
  <c r="CB16" i="1" s="1"/>
  <c r="CC16" i="1" s="1"/>
  <c r="CD16" i="1" s="1"/>
  <c r="CE16" i="1" s="1"/>
  <c r="CF16" i="1" s="1"/>
  <c r="CG16" i="1" s="1"/>
  <c r="CH16" i="1" s="1"/>
  <c r="CI16" i="1" s="1"/>
  <c r="CJ16" i="1" s="1"/>
  <c r="CK16" i="1" s="1"/>
  <c r="CL16" i="1" s="1"/>
  <c r="CM16" i="1" s="1"/>
  <c r="CN16" i="1" s="1"/>
  <c r="CO16" i="1" s="1"/>
  <c r="CP16" i="1" s="1"/>
  <c r="CQ16" i="1" s="1"/>
  <c r="CR16" i="1" s="1"/>
  <c r="CS16" i="1" s="1"/>
  <c r="CT16" i="1" s="1"/>
  <c r="CU16" i="1" s="1"/>
  <c r="CV16" i="1" s="1"/>
  <c r="CW16" i="1" s="1"/>
  <c r="CX16" i="1" s="1"/>
  <c r="CY16" i="1" s="1"/>
  <c r="CZ16" i="1" s="1"/>
  <c r="DA16" i="1" s="1"/>
  <c r="DB16" i="1" s="1"/>
  <c r="DC16" i="1" s="1"/>
  <c r="DD16" i="1" s="1"/>
  <c r="DE16" i="1" s="1"/>
  <c r="DF16" i="1" s="1"/>
  <c r="DG16" i="1" s="1"/>
  <c r="DH16" i="1" s="1"/>
  <c r="DI16" i="1" s="1"/>
  <c r="DJ16" i="1" s="1"/>
  <c r="DK16" i="1" s="1"/>
  <c r="DL16" i="1" s="1"/>
  <c r="DM16" i="1" s="1"/>
  <c r="DN16" i="1" s="1"/>
  <c r="DO16" i="1" s="1"/>
  <c r="DP16" i="1" s="1"/>
  <c r="DQ16" i="1" s="1"/>
  <c r="DR16" i="1" s="1"/>
  <c r="DS16" i="1" s="1"/>
  <c r="DT16" i="1" s="1"/>
  <c r="DU16" i="1" s="1"/>
  <c r="DV16" i="1" s="1"/>
  <c r="DW16" i="1" s="1"/>
  <c r="DX16" i="1" s="1"/>
  <c r="DY16" i="1" s="1"/>
  <c r="DZ16" i="1" s="1"/>
  <c r="EA16" i="1" s="1"/>
  <c r="EB16" i="1" s="1"/>
  <c r="EC16" i="1" s="1"/>
  <c r="ED16" i="1" s="1"/>
  <c r="EE16" i="1" s="1"/>
  <c r="EF16" i="1" s="1"/>
  <c r="EG16" i="1" s="1"/>
  <c r="EH16" i="1" s="1"/>
  <c r="EI16" i="1" s="1"/>
  <c r="EJ16" i="1" s="1"/>
  <c r="EK16" i="1" s="1"/>
  <c r="EL16" i="1" s="1"/>
  <c r="EM16" i="1" s="1"/>
  <c r="EN16" i="1" s="1"/>
  <c r="EO16" i="1" s="1"/>
  <c r="EP16" i="1" s="1"/>
  <c r="EQ16" i="1" s="1"/>
  <c r="ER16" i="1" s="1"/>
  <c r="ES16" i="1" s="1"/>
  <c r="ET16" i="1" s="1"/>
  <c r="EU16" i="1" s="1"/>
  <c r="EV16" i="1" s="1"/>
  <c r="EW16" i="1" s="1"/>
  <c r="EX16" i="1" s="1"/>
  <c r="EY16" i="1" s="1"/>
  <c r="EZ16" i="1" s="1"/>
  <c r="FA16" i="1" s="1"/>
  <c r="FB16" i="1" s="1"/>
  <c r="FC16" i="1" s="1"/>
  <c r="FD16" i="1" s="1"/>
  <c r="FE16" i="1" s="1"/>
  <c r="FF16" i="1" s="1"/>
  <c r="FG16" i="1" s="1"/>
  <c r="FH16" i="1" s="1"/>
  <c r="FI16" i="1" s="1"/>
  <c r="FJ16" i="1" s="1"/>
  <c r="FK16" i="1" s="1"/>
  <c r="FL16" i="1" s="1"/>
  <c r="FM16" i="1" s="1"/>
  <c r="FN16" i="1" s="1"/>
  <c r="FO16" i="1" s="1"/>
  <c r="FP16" i="1" s="1"/>
  <c r="FQ16" i="1" s="1"/>
  <c r="FR16" i="1" s="1"/>
  <c r="FS16" i="1" s="1"/>
  <c r="FT16" i="1" s="1"/>
  <c r="FU16" i="1" s="1"/>
  <c r="FV16" i="1" s="1"/>
  <c r="FW16" i="1" s="1"/>
  <c r="FX16" i="1" s="1"/>
  <c r="FY16" i="1" s="1"/>
  <c r="FZ16" i="1" s="1"/>
  <c r="GA16" i="1" s="1"/>
  <c r="GB16" i="1" s="1"/>
  <c r="GC16" i="1" s="1"/>
  <c r="GD16" i="1" s="1"/>
  <c r="GE16" i="1" s="1"/>
  <c r="GF16" i="1" s="1"/>
  <c r="GG16" i="1" s="1"/>
  <c r="GH16" i="1" s="1"/>
  <c r="GI16" i="1" s="1"/>
  <c r="GJ16" i="1" s="1"/>
  <c r="GK16" i="1" s="1"/>
  <c r="GL16" i="1" s="1"/>
  <c r="GM16" i="1" s="1"/>
  <c r="GN16" i="1" s="1"/>
  <c r="GO16" i="1" s="1"/>
  <c r="GP16" i="1" s="1"/>
  <c r="GQ16" i="1" s="1"/>
  <c r="GR16" i="1" s="1"/>
  <c r="GS16" i="1" s="1"/>
  <c r="GT16" i="1" s="1"/>
  <c r="GU16" i="1" s="1"/>
  <c r="GV16" i="1" s="1"/>
  <c r="GW16" i="1" s="1"/>
  <c r="GX16" i="1" s="1"/>
  <c r="GY16" i="1" s="1"/>
  <c r="GZ16" i="1" s="1"/>
  <c r="HA16" i="1" s="1"/>
  <c r="HB16" i="1" s="1"/>
  <c r="HC16" i="1" s="1"/>
  <c r="HD16" i="1" s="1"/>
  <c r="HE16" i="1" s="1"/>
  <c r="HF16" i="1" s="1"/>
  <c r="HG16" i="1" s="1"/>
  <c r="HH16" i="1" s="1"/>
  <c r="HI16" i="1" s="1"/>
  <c r="HJ16" i="1" s="1"/>
  <c r="HK16" i="1" s="1"/>
  <c r="HL16" i="1" s="1"/>
  <c r="HM16" i="1" s="1"/>
  <c r="HN16" i="1" s="1"/>
  <c r="HO16" i="1" s="1"/>
  <c r="HP16" i="1" s="1"/>
  <c r="HQ16" i="1" s="1"/>
  <c r="HR16" i="1" s="1"/>
  <c r="HS16" i="1" s="1"/>
  <c r="HT16" i="1" s="1"/>
  <c r="HU16" i="1" s="1"/>
  <c r="HV16" i="1" s="1"/>
  <c r="HW16" i="1" s="1"/>
  <c r="HX16" i="1" s="1"/>
  <c r="HY16" i="1" s="1"/>
  <c r="HZ16" i="1" s="1"/>
  <c r="IA16" i="1" s="1"/>
  <c r="IB16" i="1" s="1"/>
  <c r="IC16" i="1" s="1"/>
  <c r="ID16" i="1" s="1"/>
  <c r="IE16" i="1" s="1"/>
  <c r="IF16" i="1" s="1"/>
  <c r="IG16" i="1" s="1"/>
  <c r="IH16" i="1" s="1"/>
  <c r="II16" i="1" s="1"/>
  <c r="IJ16" i="1" s="1"/>
  <c r="IK16" i="1" s="1"/>
  <c r="IL16" i="1" s="1"/>
  <c r="IM16" i="1" s="1"/>
  <c r="IN16" i="1" s="1"/>
  <c r="IO16" i="1" s="1"/>
  <c r="IP16" i="1" s="1"/>
  <c r="IQ16" i="1" s="1"/>
  <c r="IR16" i="1" s="1"/>
  <c r="IS16" i="1" s="1"/>
  <c r="IT16" i="1" s="1"/>
  <c r="IU16" i="1" s="1"/>
  <c r="IV16" i="1" s="1"/>
  <c r="IW16" i="1" s="1"/>
  <c r="IX16" i="1" s="1"/>
  <c r="IY16" i="1" s="1"/>
  <c r="IZ16" i="1" s="1"/>
  <c r="JA16" i="1" s="1"/>
  <c r="JB16" i="1" s="1"/>
  <c r="JC16" i="1" s="1"/>
  <c r="JD16" i="1" s="1"/>
  <c r="JE16" i="1" s="1"/>
  <c r="JF16" i="1" s="1"/>
  <c r="JG16" i="1" s="1"/>
  <c r="JH16" i="1" s="1"/>
  <c r="JI16" i="1" s="1"/>
  <c r="JJ16" i="1" s="1"/>
  <c r="JK16" i="1" s="1"/>
  <c r="JL16" i="1" s="1"/>
  <c r="JM16" i="1" s="1"/>
  <c r="JN16" i="1" s="1"/>
  <c r="JO16" i="1" s="1"/>
  <c r="JP16" i="1" s="1"/>
  <c r="JQ16" i="1" s="1"/>
  <c r="JR16" i="1" s="1"/>
  <c r="JS16" i="1" s="1"/>
  <c r="JT16" i="1" s="1"/>
  <c r="JU16" i="1" s="1"/>
  <c r="JV16" i="1" s="1"/>
  <c r="JW16" i="1" s="1"/>
  <c r="JX16" i="1" s="1"/>
  <c r="JY16" i="1" s="1"/>
  <c r="JZ16" i="1" s="1"/>
  <c r="KA16" i="1" s="1"/>
  <c r="KB16" i="1" s="1"/>
  <c r="KC16" i="1" s="1"/>
  <c r="KD16" i="1" s="1"/>
  <c r="KE16" i="1" s="1"/>
  <c r="KF16" i="1" s="1"/>
  <c r="KG16" i="1" s="1"/>
  <c r="KH16" i="1" s="1"/>
  <c r="KI16" i="1" s="1"/>
  <c r="KJ16" i="1" s="1"/>
  <c r="KK16" i="1" s="1"/>
  <c r="KL16" i="1" s="1"/>
  <c r="KM16" i="1" s="1"/>
  <c r="KN16" i="1" s="1"/>
  <c r="KO16" i="1" s="1"/>
  <c r="KP16" i="1" s="1"/>
  <c r="KQ16" i="1" s="1"/>
  <c r="K19" i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AD19" i="1" s="1"/>
  <c r="AE19" i="1" s="1"/>
  <c r="AF19" i="1" s="1"/>
  <c r="AG19" i="1" s="1"/>
  <c r="AH19" i="1" s="1"/>
  <c r="AI19" i="1" s="1"/>
  <c r="AJ19" i="1" s="1"/>
  <c r="AK19" i="1" s="1"/>
  <c r="AL19" i="1" s="1"/>
  <c r="AM19" i="1" s="1"/>
  <c r="AN19" i="1" s="1"/>
  <c r="AO19" i="1" s="1"/>
  <c r="AP19" i="1" s="1"/>
  <c r="AQ19" i="1" s="1"/>
  <c r="AR19" i="1" s="1"/>
  <c r="AS19" i="1" s="1"/>
  <c r="AT19" i="1" s="1"/>
  <c r="AU19" i="1" s="1"/>
  <c r="AV19" i="1" s="1"/>
  <c r="AW19" i="1" s="1"/>
  <c r="AX19" i="1" s="1"/>
  <c r="AY19" i="1" s="1"/>
  <c r="AZ19" i="1" s="1"/>
  <c r="BA19" i="1" s="1"/>
  <c r="BB19" i="1" s="1"/>
  <c r="BC19" i="1" s="1"/>
  <c r="BD19" i="1" s="1"/>
  <c r="BE19" i="1" s="1"/>
  <c r="BF19" i="1" s="1"/>
  <c r="BG19" i="1" s="1"/>
  <c r="BH19" i="1" s="1"/>
  <c r="BI19" i="1" s="1"/>
  <c r="BJ19" i="1" s="1"/>
  <c r="BK19" i="1" s="1"/>
  <c r="BL19" i="1" s="1"/>
  <c r="BM19" i="1" s="1"/>
  <c r="BN19" i="1" s="1"/>
  <c r="BO19" i="1" s="1"/>
  <c r="BP19" i="1" s="1"/>
  <c r="BQ19" i="1" s="1"/>
  <c r="BR19" i="1" s="1"/>
  <c r="BS19" i="1" s="1"/>
  <c r="BT19" i="1" s="1"/>
  <c r="BU19" i="1" s="1"/>
  <c r="BV19" i="1" s="1"/>
  <c r="BW19" i="1" s="1"/>
  <c r="BX19" i="1" s="1"/>
  <c r="BY19" i="1" s="1"/>
  <c r="BZ19" i="1" s="1"/>
  <c r="CA19" i="1" s="1"/>
  <c r="CB19" i="1" s="1"/>
  <c r="CC19" i="1" s="1"/>
  <c r="CD19" i="1" s="1"/>
  <c r="CE19" i="1" s="1"/>
  <c r="CF19" i="1" s="1"/>
  <c r="CG19" i="1" s="1"/>
  <c r="CH19" i="1" s="1"/>
  <c r="CI19" i="1" s="1"/>
  <c r="CJ19" i="1" s="1"/>
  <c r="CK19" i="1" s="1"/>
  <c r="CL19" i="1" s="1"/>
  <c r="CM19" i="1" s="1"/>
  <c r="CN19" i="1" s="1"/>
  <c r="CO19" i="1" s="1"/>
  <c r="CP19" i="1" s="1"/>
  <c r="CQ19" i="1" s="1"/>
  <c r="CR19" i="1" s="1"/>
  <c r="CS19" i="1" s="1"/>
  <c r="CT19" i="1" s="1"/>
  <c r="CU19" i="1" s="1"/>
  <c r="CV19" i="1" s="1"/>
  <c r="CW19" i="1" s="1"/>
  <c r="CX19" i="1" s="1"/>
  <c r="CY19" i="1" s="1"/>
  <c r="CZ19" i="1" s="1"/>
  <c r="DA19" i="1" s="1"/>
  <c r="DB19" i="1" s="1"/>
  <c r="DC19" i="1" s="1"/>
  <c r="DD19" i="1" s="1"/>
  <c r="DE19" i="1" s="1"/>
  <c r="DF19" i="1" s="1"/>
  <c r="DG19" i="1" s="1"/>
  <c r="DH19" i="1" s="1"/>
  <c r="DI19" i="1" s="1"/>
  <c r="DJ19" i="1" s="1"/>
  <c r="DK19" i="1" s="1"/>
  <c r="DL19" i="1" s="1"/>
  <c r="DM19" i="1" s="1"/>
  <c r="DN19" i="1" s="1"/>
  <c r="DO19" i="1" s="1"/>
  <c r="DP19" i="1" s="1"/>
  <c r="DQ19" i="1" s="1"/>
  <c r="DR19" i="1" s="1"/>
  <c r="DS19" i="1" s="1"/>
  <c r="DT19" i="1" s="1"/>
  <c r="DU19" i="1" s="1"/>
  <c r="DV19" i="1" s="1"/>
  <c r="DW19" i="1" s="1"/>
  <c r="DX19" i="1" s="1"/>
  <c r="DY19" i="1" s="1"/>
  <c r="DZ19" i="1" s="1"/>
  <c r="EA19" i="1" s="1"/>
  <c r="EB19" i="1" s="1"/>
  <c r="EC19" i="1" s="1"/>
  <c r="ED19" i="1" s="1"/>
  <c r="EE19" i="1" s="1"/>
  <c r="EF19" i="1" s="1"/>
  <c r="EG19" i="1" s="1"/>
  <c r="EH19" i="1" s="1"/>
  <c r="EI19" i="1" s="1"/>
  <c r="EJ19" i="1" s="1"/>
  <c r="EK19" i="1" s="1"/>
  <c r="EL19" i="1" s="1"/>
  <c r="EM19" i="1" s="1"/>
  <c r="EN19" i="1" s="1"/>
  <c r="EO19" i="1" s="1"/>
  <c r="EP19" i="1" s="1"/>
  <c r="EQ19" i="1" s="1"/>
  <c r="ER19" i="1" s="1"/>
  <c r="ES19" i="1" s="1"/>
  <c r="ET19" i="1" s="1"/>
  <c r="EU19" i="1" s="1"/>
  <c r="EV19" i="1" s="1"/>
  <c r="EW19" i="1" s="1"/>
  <c r="EX19" i="1" s="1"/>
  <c r="EY19" i="1" s="1"/>
  <c r="EZ19" i="1" s="1"/>
  <c r="FA19" i="1" s="1"/>
  <c r="FB19" i="1" s="1"/>
  <c r="FC19" i="1" s="1"/>
  <c r="FD19" i="1" s="1"/>
  <c r="FE19" i="1" s="1"/>
  <c r="FF19" i="1" s="1"/>
  <c r="FG19" i="1" s="1"/>
  <c r="FH19" i="1" s="1"/>
  <c r="FI19" i="1" s="1"/>
  <c r="FJ19" i="1" s="1"/>
  <c r="FK19" i="1" s="1"/>
  <c r="FL19" i="1" s="1"/>
  <c r="FM19" i="1" s="1"/>
  <c r="FN19" i="1" s="1"/>
  <c r="FO19" i="1" s="1"/>
  <c r="FP19" i="1" s="1"/>
  <c r="FQ19" i="1" s="1"/>
  <c r="FR19" i="1" s="1"/>
  <c r="FS19" i="1" s="1"/>
  <c r="FT19" i="1" s="1"/>
  <c r="FU19" i="1" s="1"/>
  <c r="FV19" i="1" s="1"/>
  <c r="FW19" i="1" s="1"/>
  <c r="FX19" i="1" s="1"/>
  <c r="FY19" i="1" s="1"/>
  <c r="FZ19" i="1" s="1"/>
  <c r="GA19" i="1" s="1"/>
  <c r="GB19" i="1" s="1"/>
  <c r="GC19" i="1" s="1"/>
  <c r="GD19" i="1" s="1"/>
  <c r="GE19" i="1" s="1"/>
  <c r="GF19" i="1" s="1"/>
  <c r="GG19" i="1" s="1"/>
  <c r="GH19" i="1" s="1"/>
  <c r="GI19" i="1" s="1"/>
  <c r="GJ19" i="1" s="1"/>
  <c r="GK19" i="1" s="1"/>
  <c r="GL19" i="1" s="1"/>
  <c r="GM19" i="1" s="1"/>
  <c r="GN19" i="1" s="1"/>
  <c r="GO19" i="1" s="1"/>
  <c r="GP19" i="1" s="1"/>
  <c r="GQ19" i="1" s="1"/>
  <c r="GR19" i="1" s="1"/>
  <c r="GS19" i="1" s="1"/>
  <c r="GT19" i="1" s="1"/>
  <c r="GU19" i="1" s="1"/>
  <c r="GV19" i="1" s="1"/>
  <c r="GW19" i="1" s="1"/>
  <c r="GX19" i="1" s="1"/>
  <c r="GY19" i="1" s="1"/>
  <c r="GZ19" i="1" s="1"/>
  <c r="HA19" i="1" s="1"/>
  <c r="HB19" i="1" s="1"/>
  <c r="HC19" i="1" s="1"/>
  <c r="HD19" i="1" s="1"/>
  <c r="HE19" i="1" s="1"/>
  <c r="HF19" i="1" s="1"/>
  <c r="HG19" i="1" s="1"/>
  <c r="HH19" i="1" s="1"/>
  <c r="HI19" i="1" s="1"/>
  <c r="HJ19" i="1" s="1"/>
  <c r="HK19" i="1" s="1"/>
  <c r="HL19" i="1" s="1"/>
  <c r="HM19" i="1" s="1"/>
  <c r="HN19" i="1" s="1"/>
  <c r="HO19" i="1" s="1"/>
  <c r="HP19" i="1" s="1"/>
  <c r="HQ19" i="1" s="1"/>
  <c r="HR19" i="1" s="1"/>
  <c r="HS19" i="1" s="1"/>
  <c r="HT19" i="1" s="1"/>
  <c r="HU19" i="1" s="1"/>
  <c r="HV19" i="1" s="1"/>
  <c r="HW19" i="1" s="1"/>
  <c r="HX19" i="1" s="1"/>
  <c r="HY19" i="1" s="1"/>
  <c r="HZ19" i="1" s="1"/>
  <c r="IA19" i="1" s="1"/>
  <c r="IB19" i="1" s="1"/>
  <c r="IC19" i="1" s="1"/>
  <c r="ID19" i="1" s="1"/>
  <c r="IE19" i="1" s="1"/>
  <c r="IF19" i="1" s="1"/>
  <c r="IG19" i="1" s="1"/>
  <c r="IH19" i="1" s="1"/>
  <c r="II19" i="1" s="1"/>
  <c r="IJ19" i="1" s="1"/>
  <c r="IK19" i="1" s="1"/>
  <c r="IL19" i="1" s="1"/>
  <c r="IM19" i="1" s="1"/>
  <c r="IN19" i="1" s="1"/>
  <c r="IO19" i="1" s="1"/>
  <c r="IP19" i="1" s="1"/>
  <c r="IQ19" i="1" s="1"/>
  <c r="IR19" i="1" s="1"/>
  <c r="IS19" i="1" s="1"/>
  <c r="IT19" i="1" s="1"/>
  <c r="IU19" i="1" s="1"/>
  <c r="IV19" i="1" s="1"/>
  <c r="IW19" i="1" s="1"/>
  <c r="IX19" i="1" s="1"/>
  <c r="IY19" i="1" s="1"/>
  <c r="IZ19" i="1" s="1"/>
  <c r="JA19" i="1" s="1"/>
  <c r="JB19" i="1" s="1"/>
  <c r="JC19" i="1" s="1"/>
  <c r="JD19" i="1" s="1"/>
  <c r="JE19" i="1" s="1"/>
  <c r="JF19" i="1" s="1"/>
  <c r="JG19" i="1" s="1"/>
  <c r="JH19" i="1" s="1"/>
  <c r="JI19" i="1" s="1"/>
  <c r="JJ19" i="1" s="1"/>
  <c r="JK19" i="1" s="1"/>
  <c r="JL19" i="1" s="1"/>
  <c r="JM19" i="1" s="1"/>
  <c r="JN19" i="1" s="1"/>
  <c r="JO19" i="1" s="1"/>
  <c r="JP19" i="1" s="1"/>
  <c r="JQ19" i="1" s="1"/>
  <c r="JR19" i="1" s="1"/>
  <c r="JS19" i="1" s="1"/>
  <c r="JT19" i="1" s="1"/>
  <c r="JU19" i="1" s="1"/>
  <c r="JV19" i="1" s="1"/>
  <c r="JW19" i="1" s="1"/>
  <c r="JX19" i="1" s="1"/>
  <c r="JY19" i="1" s="1"/>
  <c r="JZ19" i="1" s="1"/>
  <c r="KA19" i="1" s="1"/>
  <c r="KB19" i="1" s="1"/>
  <c r="KC19" i="1" s="1"/>
  <c r="KD19" i="1" s="1"/>
  <c r="KE19" i="1" s="1"/>
  <c r="KF19" i="1" s="1"/>
  <c r="KG19" i="1" s="1"/>
  <c r="KH19" i="1" s="1"/>
  <c r="KI19" i="1" s="1"/>
  <c r="KJ19" i="1" s="1"/>
  <c r="KK19" i="1" s="1"/>
  <c r="KL19" i="1" s="1"/>
  <c r="KM19" i="1" s="1"/>
  <c r="KN19" i="1" s="1"/>
  <c r="KO19" i="1" s="1"/>
  <c r="KP19" i="1" s="1"/>
  <c r="KQ19" i="1" s="1"/>
  <c r="O23" i="1"/>
  <c r="P23" i="1" s="1"/>
  <c r="Q23" i="1" s="1"/>
  <c r="R23" i="1" s="1"/>
  <c r="S23" i="1" s="1"/>
  <c r="T23" i="1" s="1"/>
  <c r="U23" i="1" s="1"/>
  <c r="V23" i="1" s="1"/>
  <c r="W23" i="1" s="1"/>
  <c r="X23" i="1" s="1"/>
  <c r="Y23" i="1" s="1"/>
  <c r="Z23" i="1" s="1"/>
  <c r="AA23" i="1" s="1"/>
  <c r="AB23" i="1" s="1"/>
  <c r="AC23" i="1" s="1"/>
  <c r="AD23" i="1" s="1"/>
  <c r="AE23" i="1" s="1"/>
  <c r="AF23" i="1" s="1"/>
  <c r="AG23" i="1" s="1"/>
  <c r="AH23" i="1" s="1"/>
  <c r="AI23" i="1" s="1"/>
  <c r="AJ23" i="1" s="1"/>
  <c r="AK23" i="1" s="1"/>
  <c r="AL23" i="1" s="1"/>
  <c r="AM23" i="1" s="1"/>
  <c r="AN23" i="1" s="1"/>
  <c r="AO23" i="1" s="1"/>
  <c r="AP23" i="1" s="1"/>
  <c r="AQ23" i="1" s="1"/>
  <c r="AR23" i="1" s="1"/>
  <c r="AS23" i="1" s="1"/>
  <c r="AT23" i="1" s="1"/>
  <c r="AU23" i="1" s="1"/>
  <c r="AV23" i="1" s="1"/>
  <c r="AW23" i="1" s="1"/>
  <c r="AX23" i="1" s="1"/>
  <c r="AY23" i="1" s="1"/>
  <c r="AZ23" i="1" s="1"/>
  <c r="BA23" i="1" s="1"/>
  <c r="BB23" i="1" s="1"/>
  <c r="BC23" i="1" s="1"/>
  <c r="BD23" i="1" s="1"/>
  <c r="BE23" i="1" s="1"/>
  <c r="BF23" i="1" s="1"/>
  <c r="BG23" i="1" s="1"/>
  <c r="BH23" i="1" s="1"/>
  <c r="BI23" i="1" s="1"/>
  <c r="BJ23" i="1" s="1"/>
  <c r="BK23" i="1" s="1"/>
  <c r="BL23" i="1" s="1"/>
  <c r="BM23" i="1" s="1"/>
  <c r="BN23" i="1" s="1"/>
  <c r="BO23" i="1" s="1"/>
  <c r="BP23" i="1" s="1"/>
  <c r="BQ23" i="1" s="1"/>
  <c r="BR23" i="1" s="1"/>
  <c r="BS23" i="1" s="1"/>
  <c r="BT23" i="1" s="1"/>
  <c r="BU23" i="1" s="1"/>
  <c r="BV23" i="1" s="1"/>
  <c r="BW23" i="1" s="1"/>
  <c r="BX23" i="1" s="1"/>
  <c r="BY23" i="1" s="1"/>
  <c r="BZ23" i="1" s="1"/>
  <c r="CA23" i="1" s="1"/>
  <c r="CB23" i="1" s="1"/>
  <c r="CC23" i="1" s="1"/>
  <c r="CD23" i="1" s="1"/>
  <c r="CE23" i="1" s="1"/>
  <c r="CF23" i="1" s="1"/>
  <c r="CG23" i="1" s="1"/>
  <c r="CH23" i="1" s="1"/>
  <c r="CI23" i="1" s="1"/>
  <c r="CJ23" i="1" s="1"/>
  <c r="CK23" i="1" s="1"/>
  <c r="CL23" i="1" s="1"/>
  <c r="CM23" i="1" s="1"/>
  <c r="CN23" i="1" s="1"/>
  <c r="CO23" i="1" s="1"/>
  <c r="CP23" i="1" s="1"/>
  <c r="CQ23" i="1" s="1"/>
  <c r="CR23" i="1" s="1"/>
  <c r="CS23" i="1" s="1"/>
  <c r="CT23" i="1" s="1"/>
  <c r="CU23" i="1" s="1"/>
  <c r="CV23" i="1" s="1"/>
  <c r="CW23" i="1" s="1"/>
  <c r="CX23" i="1" s="1"/>
  <c r="CY23" i="1" s="1"/>
  <c r="CZ23" i="1" s="1"/>
  <c r="DA23" i="1" s="1"/>
  <c r="DB23" i="1" s="1"/>
  <c r="DC23" i="1" s="1"/>
  <c r="DD23" i="1" s="1"/>
  <c r="DE23" i="1" s="1"/>
  <c r="DF23" i="1" s="1"/>
  <c r="DG23" i="1" s="1"/>
  <c r="DH23" i="1" s="1"/>
  <c r="DI23" i="1" s="1"/>
  <c r="DJ23" i="1" s="1"/>
  <c r="DK23" i="1" s="1"/>
  <c r="DL23" i="1" s="1"/>
  <c r="DM23" i="1" s="1"/>
  <c r="DN23" i="1" s="1"/>
  <c r="DO23" i="1" s="1"/>
  <c r="DP23" i="1" s="1"/>
  <c r="DQ23" i="1" s="1"/>
  <c r="DR23" i="1" s="1"/>
  <c r="DS23" i="1" s="1"/>
  <c r="DT23" i="1" s="1"/>
  <c r="DU23" i="1" s="1"/>
  <c r="DV23" i="1" s="1"/>
  <c r="DW23" i="1" s="1"/>
  <c r="DX23" i="1" s="1"/>
  <c r="DY23" i="1" s="1"/>
  <c r="DZ23" i="1" s="1"/>
  <c r="EA23" i="1" s="1"/>
  <c r="EB23" i="1" s="1"/>
  <c r="EC23" i="1" s="1"/>
  <c r="ED23" i="1" s="1"/>
  <c r="EE23" i="1" s="1"/>
  <c r="EF23" i="1" s="1"/>
  <c r="EG23" i="1" s="1"/>
  <c r="EH23" i="1" s="1"/>
  <c r="EI23" i="1" s="1"/>
  <c r="EJ23" i="1" s="1"/>
  <c r="EK23" i="1" s="1"/>
  <c r="EL23" i="1" s="1"/>
  <c r="EM23" i="1" s="1"/>
  <c r="EN23" i="1" s="1"/>
  <c r="EO23" i="1" s="1"/>
  <c r="EP23" i="1" s="1"/>
  <c r="EQ23" i="1" s="1"/>
  <c r="ER23" i="1" s="1"/>
  <c r="ES23" i="1" s="1"/>
  <c r="ET23" i="1" s="1"/>
  <c r="EU23" i="1" s="1"/>
  <c r="EV23" i="1" s="1"/>
  <c r="EW23" i="1" s="1"/>
  <c r="EX23" i="1" s="1"/>
  <c r="EY23" i="1" s="1"/>
  <c r="EZ23" i="1" s="1"/>
  <c r="FA23" i="1" s="1"/>
  <c r="FB23" i="1" s="1"/>
  <c r="FC23" i="1" s="1"/>
  <c r="FD23" i="1" s="1"/>
  <c r="FE23" i="1" s="1"/>
  <c r="FF23" i="1" s="1"/>
  <c r="FG23" i="1" s="1"/>
  <c r="FH23" i="1" s="1"/>
  <c r="FI23" i="1" s="1"/>
  <c r="FJ23" i="1" s="1"/>
  <c r="FK23" i="1" s="1"/>
  <c r="FL23" i="1" s="1"/>
  <c r="FM23" i="1" s="1"/>
  <c r="FN23" i="1" s="1"/>
  <c r="FO23" i="1" s="1"/>
  <c r="FP23" i="1" s="1"/>
  <c r="FQ23" i="1" s="1"/>
  <c r="FR23" i="1" s="1"/>
  <c r="FS23" i="1" s="1"/>
  <c r="FT23" i="1" s="1"/>
  <c r="FU23" i="1" s="1"/>
  <c r="FV23" i="1" s="1"/>
  <c r="FW23" i="1" s="1"/>
  <c r="FX23" i="1" s="1"/>
  <c r="FY23" i="1" s="1"/>
  <c r="FZ23" i="1" s="1"/>
  <c r="GA23" i="1" s="1"/>
  <c r="GB23" i="1" s="1"/>
  <c r="GC23" i="1" s="1"/>
  <c r="GD23" i="1" s="1"/>
  <c r="GE23" i="1" s="1"/>
  <c r="GF23" i="1" s="1"/>
  <c r="GG23" i="1" s="1"/>
  <c r="GH23" i="1" s="1"/>
  <c r="GI23" i="1" s="1"/>
  <c r="GJ23" i="1" s="1"/>
  <c r="GK23" i="1" s="1"/>
  <c r="GL23" i="1" s="1"/>
  <c r="GM23" i="1" s="1"/>
  <c r="GN23" i="1" s="1"/>
  <c r="GO23" i="1" s="1"/>
  <c r="GP23" i="1" s="1"/>
  <c r="GQ23" i="1" s="1"/>
  <c r="GR23" i="1" s="1"/>
  <c r="GS23" i="1" s="1"/>
  <c r="GT23" i="1" s="1"/>
  <c r="GU23" i="1" s="1"/>
  <c r="GV23" i="1" s="1"/>
  <c r="GW23" i="1" s="1"/>
  <c r="GX23" i="1" s="1"/>
  <c r="GY23" i="1" s="1"/>
  <c r="GZ23" i="1" s="1"/>
  <c r="HA23" i="1" s="1"/>
  <c r="HB23" i="1" s="1"/>
  <c r="HC23" i="1" s="1"/>
  <c r="HD23" i="1" s="1"/>
  <c r="HE23" i="1" s="1"/>
  <c r="HF23" i="1" s="1"/>
  <c r="HG23" i="1" s="1"/>
  <c r="HH23" i="1" s="1"/>
  <c r="HI23" i="1" s="1"/>
  <c r="HJ23" i="1" s="1"/>
  <c r="HK23" i="1" s="1"/>
  <c r="HL23" i="1" s="1"/>
  <c r="HM23" i="1" s="1"/>
  <c r="HN23" i="1" s="1"/>
  <c r="HO23" i="1" s="1"/>
  <c r="HP23" i="1" s="1"/>
  <c r="HQ23" i="1" s="1"/>
  <c r="HR23" i="1" s="1"/>
  <c r="HS23" i="1" s="1"/>
  <c r="HT23" i="1" s="1"/>
  <c r="HU23" i="1" s="1"/>
  <c r="HV23" i="1" s="1"/>
  <c r="HW23" i="1" s="1"/>
  <c r="HX23" i="1" s="1"/>
  <c r="HY23" i="1" s="1"/>
  <c r="HZ23" i="1" s="1"/>
  <c r="IA23" i="1" s="1"/>
  <c r="IB23" i="1" s="1"/>
  <c r="IC23" i="1" s="1"/>
  <c r="ID23" i="1" s="1"/>
  <c r="IE23" i="1" s="1"/>
  <c r="IF23" i="1" s="1"/>
  <c r="IG23" i="1" s="1"/>
  <c r="IH23" i="1" s="1"/>
  <c r="II23" i="1" s="1"/>
  <c r="IJ23" i="1" s="1"/>
  <c r="IK23" i="1" s="1"/>
  <c r="IL23" i="1" s="1"/>
  <c r="IM23" i="1" s="1"/>
  <c r="IN23" i="1" s="1"/>
  <c r="IO23" i="1" s="1"/>
  <c r="IP23" i="1" s="1"/>
  <c r="IQ23" i="1" s="1"/>
  <c r="IR23" i="1" s="1"/>
  <c r="IS23" i="1" s="1"/>
  <c r="IT23" i="1" s="1"/>
  <c r="IU23" i="1" s="1"/>
  <c r="IV23" i="1" s="1"/>
  <c r="IW23" i="1" s="1"/>
  <c r="IX23" i="1" s="1"/>
  <c r="IY23" i="1" s="1"/>
  <c r="IZ23" i="1" s="1"/>
  <c r="JA23" i="1" s="1"/>
  <c r="JB23" i="1" s="1"/>
  <c r="JC23" i="1" s="1"/>
  <c r="JD23" i="1" s="1"/>
  <c r="JE23" i="1" s="1"/>
  <c r="JF23" i="1" s="1"/>
  <c r="JG23" i="1" s="1"/>
  <c r="JH23" i="1" s="1"/>
  <c r="JI23" i="1" s="1"/>
  <c r="JJ23" i="1" s="1"/>
  <c r="JK23" i="1" s="1"/>
  <c r="JL23" i="1" s="1"/>
  <c r="JM23" i="1" s="1"/>
  <c r="JN23" i="1" s="1"/>
  <c r="JO23" i="1" s="1"/>
  <c r="JP23" i="1" s="1"/>
  <c r="JQ23" i="1" s="1"/>
  <c r="JR23" i="1" s="1"/>
  <c r="JS23" i="1" s="1"/>
  <c r="JT23" i="1" s="1"/>
  <c r="JU23" i="1" s="1"/>
  <c r="JV23" i="1" s="1"/>
  <c r="JW23" i="1" s="1"/>
  <c r="JX23" i="1" s="1"/>
  <c r="JY23" i="1" s="1"/>
  <c r="JZ23" i="1" s="1"/>
  <c r="KA23" i="1" s="1"/>
  <c r="KB23" i="1" s="1"/>
  <c r="KC23" i="1" s="1"/>
  <c r="KD23" i="1" s="1"/>
  <c r="KE23" i="1" s="1"/>
  <c r="KF23" i="1" s="1"/>
  <c r="KG23" i="1" s="1"/>
  <c r="KH23" i="1" s="1"/>
  <c r="KI23" i="1" s="1"/>
  <c r="KJ23" i="1" s="1"/>
  <c r="KK23" i="1" s="1"/>
  <c r="KL23" i="1" s="1"/>
  <c r="KM23" i="1" s="1"/>
  <c r="KN23" i="1" s="1"/>
  <c r="KO23" i="1" s="1"/>
  <c r="KP23" i="1" s="1"/>
  <c r="KQ23" i="1" s="1"/>
  <c r="D10" i="1"/>
  <c r="D18" i="32" s="1"/>
  <c r="C9" i="1"/>
  <c r="C10" i="1" s="1"/>
  <c r="D23" i="18" l="1"/>
  <c r="D12" i="1"/>
  <c r="D24" i="1" l="1"/>
  <c r="E12" i="1"/>
  <c r="F12" i="1" l="1"/>
  <c r="E24" i="1"/>
  <c r="E28" i="1" s="1"/>
  <c r="D28" i="1"/>
  <c r="D30" i="1" l="1"/>
  <c r="D31" i="1" s="1"/>
  <c r="D4" i="32"/>
  <c r="E30" i="1"/>
  <c r="E4" i="32"/>
  <c r="F24" i="1"/>
  <c r="G12" i="1"/>
  <c r="E31" i="1" l="1"/>
  <c r="E32" i="1" s="1"/>
  <c r="D6" i="32"/>
  <c r="D7" i="32"/>
  <c r="D5" i="32"/>
  <c r="G24" i="1"/>
  <c r="G28" i="1" s="1"/>
  <c r="H12" i="1"/>
  <c r="E6" i="32"/>
  <c r="E5" i="32"/>
  <c r="E7" i="32"/>
  <c r="F28" i="1"/>
  <c r="D32" i="1"/>
  <c r="D8" i="32" l="1"/>
  <c r="D9" i="32" s="1"/>
  <c r="D11" i="32" s="1"/>
  <c r="D13" i="32" s="1"/>
  <c r="D15" i="32" s="1"/>
  <c r="G4" i="32"/>
  <c r="G30" i="1"/>
  <c r="H24" i="1"/>
  <c r="I12" i="1"/>
  <c r="F30" i="1"/>
  <c r="F31" i="1" s="1"/>
  <c r="F4" i="32"/>
  <c r="E8" i="32"/>
  <c r="E9" i="32" s="1"/>
  <c r="E11" i="32" s="1"/>
  <c r="E13" i="32" s="1"/>
  <c r="E15" i="32" s="1"/>
  <c r="G31" i="1" l="1"/>
  <c r="G32" i="1" s="1"/>
  <c r="D14" i="32"/>
  <c r="D16" i="32" s="1"/>
  <c r="D19" i="32" s="1"/>
  <c r="E14" i="32"/>
  <c r="H28" i="1"/>
  <c r="I24" i="1"/>
  <c r="I28" i="1" s="1"/>
  <c r="J12" i="1"/>
  <c r="F5" i="32"/>
  <c r="F6" i="32"/>
  <c r="F7" i="32"/>
  <c r="G5" i="32"/>
  <c r="G6" i="32"/>
  <c r="G7" i="32"/>
  <c r="F32" i="1"/>
  <c r="E16" i="32" l="1"/>
  <c r="E19" i="32" s="1"/>
  <c r="G8" i="32"/>
  <c r="G9" i="32" s="1"/>
  <c r="G11" i="32" s="1"/>
  <c r="G13" i="32" s="1"/>
  <c r="G15" i="32" s="1"/>
  <c r="H30" i="1"/>
  <c r="H31" i="1" s="1"/>
  <c r="H4" i="32"/>
  <c r="I30" i="1"/>
  <c r="I4" i="32"/>
  <c r="J24" i="1"/>
  <c r="J28" i="1" s="1"/>
  <c r="K12" i="1"/>
  <c r="F8" i="32"/>
  <c r="F9" i="32" s="1"/>
  <c r="F11" i="32" s="1"/>
  <c r="F13" i="32" s="1"/>
  <c r="F15" i="32" s="1"/>
  <c r="I31" i="1" l="1"/>
  <c r="I32" i="1" s="1"/>
  <c r="I5" i="32"/>
  <c r="I6" i="32"/>
  <c r="I7" i="32"/>
  <c r="H5" i="32"/>
  <c r="H7" i="32"/>
  <c r="H6" i="32"/>
  <c r="K24" i="1"/>
  <c r="L12" i="1"/>
  <c r="H32" i="1"/>
  <c r="F14" i="32"/>
  <c r="F16" i="32" s="1"/>
  <c r="F19" i="32" s="1"/>
  <c r="J4" i="32"/>
  <c r="J30" i="1"/>
  <c r="G14" i="32"/>
  <c r="J31" i="1" l="1"/>
  <c r="J32" i="1" s="1"/>
  <c r="G16" i="32"/>
  <c r="G19" i="32" s="1"/>
  <c r="H8" i="32"/>
  <c r="H9" i="32" s="1"/>
  <c r="H11" i="32" s="1"/>
  <c r="H13" i="32" s="1"/>
  <c r="H15" i="32" s="1"/>
  <c r="M12" i="1"/>
  <c r="L24" i="1"/>
  <c r="L28" i="1" s="1"/>
  <c r="K28" i="1"/>
  <c r="J7" i="32"/>
  <c r="J6" i="32"/>
  <c r="J5" i="32"/>
  <c r="I8" i="32"/>
  <c r="I9" i="32" s="1"/>
  <c r="I11" i="32" s="1"/>
  <c r="I13" i="32" s="1"/>
  <c r="I15" i="32" s="1"/>
  <c r="K30" i="1" l="1"/>
  <c r="K31" i="1" s="1"/>
  <c r="K4" i="32"/>
  <c r="I14" i="32"/>
  <c r="M24" i="1"/>
  <c r="M28" i="1" s="1"/>
  <c r="N12" i="1"/>
  <c r="L30" i="1"/>
  <c r="L4" i="32"/>
  <c r="J8" i="32"/>
  <c r="J9" i="32" s="1"/>
  <c r="J11" i="32" s="1"/>
  <c r="J13" i="32" s="1"/>
  <c r="J15" i="32" s="1"/>
  <c r="H14" i="32"/>
  <c r="L31" i="1" l="1"/>
  <c r="L32" i="1" s="1"/>
  <c r="H16" i="32"/>
  <c r="H19" i="32" s="1"/>
  <c r="I16" i="32"/>
  <c r="I19" i="32" s="1"/>
  <c r="M4" i="32"/>
  <c r="M30" i="1"/>
  <c r="L7" i="32"/>
  <c r="L5" i="32"/>
  <c r="L6" i="32"/>
  <c r="K6" i="32"/>
  <c r="K7" i="32"/>
  <c r="K5" i="32"/>
  <c r="J14" i="32"/>
  <c r="N24" i="1"/>
  <c r="N28" i="1" s="1"/>
  <c r="O12" i="1"/>
  <c r="K32" i="1"/>
  <c r="M31" i="1" l="1"/>
  <c r="M32" i="1" s="1"/>
  <c r="J16" i="32"/>
  <c r="J19" i="32" s="1"/>
  <c r="K8" i="32"/>
  <c r="K9" i="32" s="1"/>
  <c r="K11" i="32" s="1"/>
  <c r="K13" i="32" s="1"/>
  <c r="K15" i="32" s="1"/>
  <c r="P12" i="1"/>
  <c r="O24" i="1"/>
  <c r="M6" i="32"/>
  <c r="M5" i="32"/>
  <c r="M7" i="32"/>
  <c r="L8" i="32"/>
  <c r="L9" i="32" s="1"/>
  <c r="L11" i="32" s="1"/>
  <c r="L13" i="32" s="1"/>
  <c r="L15" i="32" s="1"/>
  <c r="N30" i="1"/>
  <c r="N31" i="1" s="1"/>
  <c r="N4" i="32"/>
  <c r="K14" i="32" l="1"/>
  <c r="K16" i="32" s="1"/>
  <c r="K19" i="32" s="1"/>
  <c r="M8" i="32"/>
  <c r="M9" i="32" s="1"/>
  <c r="M11" i="32" s="1"/>
  <c r="M13" i="32" s="1"/>
  <c r="M15" i="32" s="1"/>
  <c r="O28" i="1"/>
  <c r="D5" i="18"/>
  <c r="N7" i="32"/>
  <c r="N6" i="32"/>
  <c r="N5" i="32"/>
  <c r="Q12" i="1"/>
  <c r="P24" i="1"/>
  <c r="N32" i="1"/>
  <c r="L14" i="32"/>
  <c r="L16" i="32" l="1"/>
  <c r="L19" i="32" s="1"/>
  <c r="M14" i="32"/>
  <c r="M16" i="32" s="1"/>
  <c r="M19" i="32" s="1"/>
  <c r="O30" i="1"/>
  <c r="O4" i="32"/>
  <c r="D8" i="18"/>
  <c r="P28" i="1"/>
  <c r="R12" i="1"/>
  <c r="Q24" i="1"/>
  <c r="Q28" i="1" s="1"/>
  <c r="N8" i="32"/>
  <c r="N9" i="32" s="1"/>
  <c r="N11" i="32" s="1"/>
  <c r="N13" i="32" s="1"/>
  <c r="N15" i="32" s="1"/>
  <c r="O31" i="1" l="1"/>
  <c r="O32" i="1" s="1"/>
  <c r="Q30" i="1"/>
  <c r="Q31" i="1" s="1"/>
  <c r="Q4" i="32"/>
  <c r="R24" i="1"/>
  <c r="R28" i="1" s="1"/>
  <c r="S12" i="1"/>
  <c r="D11" i="18"/>
  <c r="D10" i="18"/>
  <c r="D9" i="18"/>
  <c r="O6" i="32"/>
  <c r="O5" i="32"/>
  <c r="O7" i="32"/>
  <c r="P30" i="1"/>
  <c r="P4" i="32"/>
  <c r="N14" i="32"/>
  <c r="P31" i="1" l="1"/>
  <c r="P32" i="1" s="1"/>
  <c r="N16" i="32"/>
  <c r="N19" i="32" s="1"/>
  <c r="O8" i="32"/>
  <c r="O9" i="32" s="1"/>
  <c r="O11" i="32" s="1"/>
  <c r="O13" i="32" s="1"/>
  <c r="O15" i="32" s="1"/>
  <c r="P7" i="32"/>
  <c r="P5" i="32"/>
  <c r="P6" i="32"/>
  <c r="T12" i="1"/>
  <c r="S24" i="1"/>
  <c r="S28" i="1" s="1"/>
  <c r="R30" i="1"/>
  <c r="R31" i="1" s="1"/>
  <c r="R4" i="32"/>
  <c r="D12" i="18"/>
  <c r="D13" i="18" s="1"/>
  <c r="Q6" i="32"/>
  <c r="Q7" i="32"/>
  <c r="Q5" i="32"/>
  <c r="Q32" i="1"/>
  <c r="Q8" i="32" l="1"/>
  <c r="Q9" i="32" s="1"/>
  <c r="Q11" i="32" s="1"/>
  <c r="Q13" i="32" s="1"/>
  <c r="S30" i="1"/>
  <c r="S31" i="1" s="1"/>
  <c r="S4" i="32"/>
  <c r="P8" i="32"/>
  <c r="P9" i="32" s="1"/>
  <c r="P11" i="32" s="1"/>
  <c r="P13" i="32" s="1"/>
  <c r="P15" i="32" s="1"/>
  <c r="T24" i="1"/>
  <c r="T28" i="1" s="1"/>
  <c r="U12" i="1"/>
  <c r="D16" i="18"/>
  <c r="R6" i="32"/>
  <c r="R5" i="32"/>
  <c r="R7" i="32"/>
  <c r="R32" i="1"/>
  <c r="O14" i="32"/>
  <c r="Q14" i="32" l="1"/>
  <c r="Q15" i="32"/>
  <c r="O16" i="32"/>
  <c r="O19" i="32" s="1"/>
  <c r="S6" i="32"/>
  <c r="S7" i="32"/>
  <c r="S5" i="32"/>
  <c r="U24" i="1"/>
  <c r="U28" i="1" s="1"/>
  <c r="V12" i="1"/>
  <c r="S32" i="1"/>
  <c r="R8" i="32"/>
  <c r="R9" i="32" s="1"/>
  <c r="R11" i="32" s="1"/>
  <c r="R13" i="32" s="1"/>
  <c r="R15" i="32" s="1"/>
  <c r="T30" i="1"/>
  <c r="T31" i="1" s="1"/>
  <c r="T4" i="32"/>
  <c r="P14" i="32"/>
  <c r="D18" i="18"/>
  <c r="D20" i="18" s="1"/>
  <c r="Q16" i="32" l="1"/>
  <c r="Q19" i="32" s="1"/>
  <c r="S8" i="32"/>
  <c r="S9" i="32" s="1"/>
  <c r="S11" i="32" s="1"/>
  <c r="S13" i="32" s="1"/>
  <c r="S15" i="32" s="1"/>
  <c r="P16" i="32"/>
  <c r="P19" i="32" s="1"/>
  <c r="T7" i="32"/>
  <c r="T5" i="32"/>
  <c r="T6" i="32"/>
  <c r="U30" i="1"/>
  <c r="U31" i="1" s="1"/>
  <c r="U4" i="32"/>
  <c r="T32" i="1"/>
  <c r="V24" i="1"/>
  <c r="V28" i="1" s="1"/>
  <c r="W12" i="1"/>
  <c r="D19" i="18"/>
  <c r="R14" i="32"/>
  <c r="S14" i="32" l="1"/>
  <c r="S16" i="32" s="1"/>
  <c r="S19" i="32" s="1"/>
  <c r="R16" i="32"/>
  <c r="R19" i="32" s="1"/>
  <c r="D21" i="18"/>
  <c r="D24" i="18" s="1"/>
  <c r="V30" i="1"/>
  <c r="V31" i="1" s="1"/>
  <c r="V4" i="32"/>
  <c r="T8" i="32"/>
  <c r="T9" i="32" s="1"/>
  <c r="T11" i="32" s="1"/>
  <c r="T13" i="32" s="1"/>
  <c r="T15" i="32" s="1"/>
  <c r="W24" i="1"/>
  <c r="W28" i="1" s="1"/>
  <c r="X12" i="1"/>
  <c r="U6" i="32"/>
  <c r="U5" i="32"/>
  <c r="U7" i="32"/>
  <c r="U8" i="32" l="1"/>
  <c r="U9" i="32" s="1"/>
  <c r="U11" i="32" s="1"/>
  <c r="U13" i="32" s="1"/>
  <c r="D25" i="18"/>
  <c r="V5" i="32"/>
  <c r="V7" i="32"/>
  <c r="V6" i="32"/>
  <c r="V32" i="1"/>
  <c r="T14" i="32"/>
  <c r="X24" i="1"/>
  <c r="X28" i="1" s="1"/>
  <c r="Y12" i="1"/>
  <c r="W30" i="1"/>
  <c r="W31" i="1" s="1"/>
  <c r="W4" i="32"/>
  <c r="U32" i="1"/>
  <c r="U14" i="32" l="1"/>
  <c r="U15" i="32"/>
  <c r="T16" i="32"/>
  <c r="T19" i="32" s="1"/>
  <c r="Z12" i="1"/>
  <c r="Y24" i="1"/>
  <c r="Y28" i="1" s="1"/>
  <c r="V8" i="32"/>
  <c r="V9" i="32" s="1"/>
  <c r="V11" i="32" s="1"/>
  <c r="V13" i="32" s="1"/>
  <c r="V15" i="32" s="1"/>
  <c r="X30" i="1"/>
  <c r="X31" i="1" s="1"/>
  <c r="X4" i="32"/>
  <c r="W6" i="32"/>
  <c r="W5" i="32"/>
  <c r="W7" i="32"/>
  <c r="W32" i="1"/>
  <c r="U16" i="32" l="1"/>
  <c r="U19" i="32" s="1"/>
  <c r="V14" i="32"/>
  <c r="V16" i="32" s="1"/>
  <c r="V19" i="32" s="1"/>
  <c r="X5" i="32"/>
  <c r="X6" i="32"/>
  <c r="X7" i="32"/>
  <c r="X32" i="1"/>
  <c r="Y30" i="1"/>
  <c r="Y31" i="1" s="1"/>
  <c r="Y4" i="32"/>
  <c r="W8" i="32"/>
  <c r="W9" i="32" s="1"/>
  <c r="W11" i="32" s="1"/>
  <c r="W13" i="32" s="1"/>
  <c r="W15" i="32" s="1"/>
  <c r="Z24" i="1"/>
  <c r="Z28" i="1" s="1"/>
  <c r="AA12" i="1"/>
  <c r="W14" i="32" l="1"/>
  <c r="W16" i="32" s="1"/>
  <c r="W19" i="32" s="1"/>
  <c r="AB12" i="1"/>
  <c r="AA24" i="1"/>
  <c r="Z30" i="1"/>
  <c r="Z31" i="1" s="1"/>
  <c r="Z4" i="32"/>
  <c r="X8" i="32"/>
  <c r="X9" i="32" s="1"/>
  <c r="X11" i="32" s="1"/>
  <c r="X13" i="32" s="1"/>
  <c r="X15" i="32" s="1"/>
  <c r="Y6" i="32"/>
  <c r="Y7" i="32"/>
  <c r="Y5" i="32"/>
  <c r="Y32" i="1"/>
  <c r="Y8" i="32" l="1"/>
  <c r="Y9" i="32" s="1"/>
  <c r="Y11" i="32" s="1"/>
  <c r="Y13" i="32" s="1"/>
  <c r="Y15" i="32" s="1"/>
  <c r="AA28" i="1"/>
  <c r="E5" i="18"/>
  <c r="Z6" i="32"/>
  <c r="Z5" i="32"/>
  <c r="Z7" i="32"/>
  <c r="Z32" i="1"/>
  <c r="X14" i="32"/>
  <c r="AB24" i="1"/>
  <c r="AC12" i="1"/>
  <c r="X16" i="32" l="1"/>
  <c r="X19" i="32" s="1"/>
  <c r="Y14" i="32"/>
  <c r="Y16" i="32" s="1"/>
  <c r="Y19" i="32" s="1"/>
  <c r="Z8" i="32"/>
  <c r="Z9" i="32" s="1"/>
  <c r="Z11" i="32" s="1"/>
  <c r="Z13" i="32" s="1"/>
  <c r="Z15" i="32" s="1"/>
  <c r="AD12" i="1"/>
  <c r="AC24" i="1"/>
  <c r="AC28" i="1" s="1"/>
  <c r="AA30" i="1"/>
  <c r="AA31" i="1" s="1"/>
  <c r="AA4" i="32"/>
  <c r="E8" i="18"/>
  <c r="AB28" i="1"/>
  <c r="AA6" i="32" l="1"/>
  <c r="AA7" i="32"/>
  <c r="AA5" i="32"/>
  <c r="AC30" i="1"/>
  <c r="AC31" i="1" s="1"/>
  <c r="AC4" i="32"/>
  <c r="AE12" i="1"/>
  <c r="AD24" i="1"/>
  <c r="E11" i="18"/>
  <c r="E10" i="18"/>
  <c r="E9" i="18"/>
  <c r="AA32" i="1"/>
  <c r="AB30" i="1"/>
  <c r="AB31" i="1" s="1"/>
  <c r="AB4" i="32"/>
  <c r="Z14" i="32"/>
  <c r="AA8" i="32" l="1"/>
  <c r="AA9" i="32" s="1"/>
  <c r="AA11" i="32" s="1"/>
  <c r="AA13" i="32" s="1"/>
  <c r="E12" i="18"/>
  <c r="E13" i="18" s="1"/>
  <c r="E16" i="18" s="1"/>
  <c r="Z16" i="32"/>
  <c r="Z19" i="32" s="1"/>
  <c r="AC5" i="32"/>
  <c r="AC6" i="32"/>
  <c r="AC7" i="32"/>
  <c r="AB32" i="1"/>
  <c r="AC32" i="1"/>
  <c r="AF12" i="1"/>
  <c r="AE24" i="1"/>
  <c r="AE28" i="1" s="1"/>
  <c r="AD28" i="1"/>
  <c r="AB6" i="32"/>
  <c r="AB5" i="32"/>
  <c r="AB7" i="32"/>
  <c r="AA14" i="32" l="1"/>
  <c r="AA15" i="32"/>
  <c r="AB8" i="32"/>
  <c r="AB9" i="32" s="1"/>
  <c r="AB11" i="32" s="1"/>
  <c r="AB13" i="32" s="1"/>
  <c r="AB15" i="32" s="1"/>
  <c r="E18" i="18"/>
  <c r="E20" i="18" s="1"/>
  <c r="AD30" i="1"/>
  <c r="AD31" i="1" s="1"/>
  <c r="AD4" i="32"/>
  <c r="AC8" i="32"/>
  <c r="AC9" i="32" s="1"/>
  <c r="AC11" i="32" s="1"/>
  <c r="AC13" i="32" s="1"/>
  <c r="AC15" i="32" s="1"/>
  <c r="AE30" i="1"/>
  <c r="AE31" i="1" s="1"/>
  <c r="AE4" i="32"/>
  <c r="AF24" i="1"/>
  <c r="AG12" i="1"/>
  <c r="AA16" i="32" l="1"/>
  <c r="AA19" i="32" s="1"/>
  <c r="AB14" i="32"/>
  <c r="AB16" i="32" s="1"/>
  <c r="AB19" i="32" s="1"/>
  <c r="AC14" i="32"/>
  <c r="AG24" i="1"/>
  <c r="AG28" i="1" s="1"/>
  <c r="AH12" i="1"/>
  <c r="AE5" i="32"/>
  <c r="AE7" i="32"/>
  <c r="AE6" i="32"/>
  <c r="AF28" i="1"/>
  <c r="AD7" i="32"/>
  <c r="AD5" i="32"/>
  <c r="AD6" i="32"/>
  <c r="AD32" i="1"/>
  <c r="AE32" i="1"/>
  <c r="E19" i="18"/>
  <c r="AC16" i="32" l="1"/>
  <c r="AC19" i="32" s="1"/>
  <c r="E21" i="18"/>
  <c r="E24" i="18" s="1"/>
  <c r="AE8" i="32"/>
  <c r="AE9" i="32" s="1"/>
  <c r="AE11" i="32" s="1"/>
  <c r="AE13" i="32" s="1"/>
  <c r="AD8" i="32"/>
  <c r="AD9" i="32" s="1"/>
  <c r="AD11" i="32" s="1"/>
  <c r="AD13" i="32" s="1"/>
  <c r="AD15" i="32" s="1"/>
  <c r="AH24" i="1"/>
  <c r="AH28" i="1" s="1"/>
  <c r="AI12" i="1"/>
  <c r="AF30" i="1"/>
  <c r="AF31" i="1" s="1"/>
  <c r="AF4" i="32"/>
  <c r="AG30" i="1"/>
  <c r="AG31" i="1" s="1"/>
  <c r="AG4" i="32"/>
  <c r="AE14" i="32" l="1"/>
  <c r="AE15" i="32"/>
  <c r="AH30" i="1"/>
  <c r="AH31" i="1" s="1"/>
  <c r="AH4" i="32"/>
  <c r="AG32" i="1"/>
  <c r="AD14" i="32"/>
  <c r="AD16" i="32" s="1"/>
  <c r="AD19" i="32" s="1"/>
  <c r="AF6" i="32"/>
  <c r="AF7" i="32"/>
  <c r="AF5" i="32"/>
  <c r="AF32" i="1"/>
  <c r="AJ12" i="1"/>
  <c r="AI24" i="1"/>
  <c r="AI28" i="1" s="1"/>
  <c r="AG7" i="32"/>
  <c r="AG5" i="32"/>
  <c r="AG6" i="32"/>
  <c r="E25" i="18"/>
  <c r="AE16" i="32" l="1"/>
  <c r="AE19" i="32" s="1"/>
  <c r="AI30" i="1"/>
  <c r="AI31" i="1" s="1"/>
  <c r="AI4" i="32"/>
  <c r="AJ24" i="1"/>
  <c r="AJ28" i="1" s="1"/>
  <c r="AK12" i="1"/>
  <c r="AF8" i="32"/>
  <c r="AF9" i="32" s="1"/>
  <c r="AF11" i="32" s="1"/>
  <c r="AF13" i="32" s="1"/>
  <c r="AF15" i="32" s="1"/>
  <c r="AH5" i="32"/>
  <c r="AH6" i="32"/>
  <c r="AH7" i="32"/>
  <c r="AG8" i="32"/>
  <c r="AG9" i="32" s="1"/>
  <c r="AG11" i="32" s="1"/>
  <c r="AG13" i="32" s="1"/>
  <c r="AG15" i="32" s="1"/>
  <c r="AH32" i="1"/>
  <c r="AH8" i="32" l="1"/>
  <c r="AH9" i="32" s="1"/>
  <c r="AH11" i="32" s="1"/>
  <c r="AH13" i="32" s="1"/>
  <c r="AH15" i="32" s="1"/>
  <c r="AF14" i="32"/>
  <c r="AF16" i="32" s="1"/>
  <c r="AF19" i="32" s="1"/>
  <c r="AL12" i="1"/>
  <c r="AK24" i="1"/>
  <c r="AK28" i="1" s="1"/>
  <c r="AG14" i="32"/>
  <c r="AJ30" i="1"/>
  <c r="AJ31" i="1" s="1"/>
  <c r="AJ4" i="32"/>
  <c r="AI6" i="32"/>
  <c r="AI5" i="32"/>
  <c r="AI7" i="32"/>
  <c r="AI32" i="1"/>
  <c r="AH14" i="32" l="1"/>
  <c r="AH16" i="32" s="1"/>
  <c r="AH19" i="32" s="1"/>
  <c r="AI8" i="32"/>
  <c r="AI9" i="32" s="1"/>
  <c r="AI11" i="32" s="1"/>
  <c r="AI13" i="32" s="1"/>
  <c r="AG16" i="32"/>
  <c r="AG19" i="32" s="1"/>
  <c r="AK30" i="1"/>
  <c r="AK31" i="1" s="1"/>
  <c r="AK4" i="32"/>
  <c r="AJ32" i="1"/>
  <c r="AM12" i="1"/>
  <c r="AL24" i="1"/>
  <c r="AL28" i="1" s="1"/>
  <c r="AJ5" i="32"/>
  <c r="AJ6" i="32"/>
  <c r="AJ7" i="32"/>
  <c r="AI14" i="32" l="1"/>
  <c r="AI15" i="32"/>
  <c r="AK5" i="32"/>
  <c r="AK6" i="32"/>
  <c r="AK7" i="32"/>
  <c r="AM24" i="1"/>
  <c r="AN12" i="1"/>
  <c r="AK32" i="1"/>
  <c r="AJ8" i="32"/>
  <c r="AJ9" i="32" s="1"/>
  <c r="AJ11" i="32" s="1"/>
  <c r="AJ13" i="32" s="1"/>
  <c r="AJ15" i="32" s="1"/>
  <c r="AL30" i="1"/>
  <c r="AL31" i="1" s="1"/>
  <c r="AL4" i="32"/>
  <c r="AI16" i="32" l="1"/>
  <c r="AI19" i="32" s="1"/>
  <c r="AN24" i="1"/>
  <c r="AO12" i="1"/>
  <c r="AL7" i="32"/>
  <c r="AL6" i="32"/>
  <c r="AL5" i="32"/>
  <c r="AL32" i="1"/>
  <c r="AM28" i="1"/>
  <c r="F5" i="18"/>
  <c r="AJ14" i="32"/>
  <c r="AJ16" i="32" s="1"/>
  <c r="AJ19" i="32" s="1"/>
  <c r="AK8" i="32"/>
  <c r="AK9" i="32" s="1"/>
  <c r="AK11" i="32" s="1"/>
  <c r="AK13" i="32" s="1"/>
  <c r="AK15" i="32" s="1"/>
  <c r="AL8" i="32" l="1"/>
  <c r="AL9" i="32" s="1"/>
  <c r="AL11" i="32" s="1"/>
  <c r="AL13" i="32" s="1"/>
  <c r="AK14" i="32"/>
  <c r="AO24" i="1"/>
  <c r="AO28" i="1" s="1"/>
  <c r="AP12" i="1"/>
  <c r="AM30" i="1"/>
  <c r="AM31" i="1" s="1"/>
  <c r="AM4" i="32"/>
  <c r="F8" i="18"/>
  <c r="AN28" i="1"/>
  <c r="AL14" i="32" l="1"/>
  <c r="AL15" i="32"/>
  <c r="AK16" i="32"/>
  <c r="AK19" i="32" s="1"/>
  <c r="AO30" i="1"/>
  <c r="AO31" i="1" s="1"/>
  <c r="AO4" i="32"/>
  <c r="AN30" i="1"/>
  <c r="AN31" i="1" s="1"/>
  <c r="AN4" i="32"/>
  <c r="F10" i="18"/>
  <c r="F9" i="18"/>
  <c r="F11" i="18"/>
  <c r="AM32" i="1"/>
  <c r="AM5" i="32"/>
  <c r="AM6" i="32"/>
  <c r="AM7" i="32"/>
  <c r="AQ12" i="1"/>
  <c r="AP24" i="1"/>
  <c r="AP28" i="1" s="1"/>
  <c r="AL16" i="32" l="1"/>
  <c r="AL19" i="32" s="1"/>
  <c r="AN32" i="1"/>
  <c r="AN7" i="32"/>
  <c r="AN5" i="32"/>
  <c r="AN6" i="32"/>
  <c r="AR12" i="1"/>
  <c r="AQ24" i="1"/>
  <c r="AO7" i="32"/>
  <c r="AO6" i="32"/>
  <c r="AO5" i="32"/>
  <c r="AM8" i="32"/>
  <c r="AM9" i="32" s="1"/>
  <c r="AM11" i="32" s="1"/>
  <c r="AM13" i="32" s="1"/>
  <c r="AM15" i="32" s="1"/>
  <c r="AP30" i="1"/>
  <c r="AP31" i="1" s="1"/>
  <c r="AP4" i="32"/>
  <c r="F12" i="18"/>
  <c r="F13" i="18" s="1"/>
  <c r="AO32" i="1"/>
  <c r="AO8" i="32" l="1"/>
  <c r="AO9" i="32" s="1"/>
  <c r="AO11" i="32" s="1"/>
  <c r="AO13" i="32" s="1"/>
  <c r="AO15" i="32" s="1"/>
  <c r="F16" i="18"/>
  <c r="AS12" i="1"/>
  <c r="AR24" i="1"/>
  <c r="AR28" i="1" s="1"/>
  <c r="AQ28" i="1"/>
  <c r="AP5" i="32"/>
  <c r="AP7" i="32"/>
  <c r="AP6" i="32"/>
  <c r="AP32" i="1"/>
  <c r="AN8" i="32"/>
  <c r="AN9" i="32" s="1"/>
  <c r="AN11" i="32" s="1"/>
  <c r="AN13" i="32" s="1"/>
  <c r="AN15" i="32" s="1"/>
  <c r="AM14" i="32"/>
  <c r="AM16" i="32" l="1"/>
  <c r="AM19" i="32" s="1"/>
  <c r="AO14" i="32"/>
  <c r="AO16" i="32" s="1"/>
  <c r="AO19" i="32" s="1"/>
  <c r="AN14" i="32"/>
  <c r="AN16" i="32" s="1"/>
  <c r="AN19" i="32" s="1"/>
  <c r="AQ30" i="1"/>
  <c r="AQ31" i="1" s="1"/>
  <c r="AQ4" i="32"/>
  <c r="AS24" i="1"/>
  <c r="AS28" i="1" s="1"/>
  <c r="AT12" i="1"/>
  <c r="AP8" i="32"/>
  <c r="AP9" i="32" s="1"/>
  <c r="AP11" i="32" s="1"/>
  <c r="AP13" i="32" s="1"/>
  <c r="AP15" i="32" s="1"/>
  <c r="AR30" i="1"/>
  <c r="AR31" i="1" s="1"/>
  <c r="AR4" i="32"/>
  <c r="F18" i="18"/>
  <c r="F20" i="18" s="1"/>
  <c r="AT24" i="1" l="1"/>
  <c r="AT28" i="1" s="1"/>
  <c r="AU12" i="1"/>
  <c r="AQ5" i="32"/>
  <c r="AQ6" i="32"/>
  <c r="AQ7" i="32"/>
  <c r="AS30" i="1"/>
  <c r="AS31" i="1" s="1"/>
  <c r="AS4" i="32"/>
  <c r="F19" i="18"/>
  <c r="AQ32" i="1"/>
  <c r="AR32" i="1"/>
  <c r="AR7" i="32"/>
  <c r="AR6" i="32"/>
  <c r="AR5" i="32"/>
  <c r="AP14" i="32"/>
  <c r="AR8" i="32" l="1"/>
  <c r="AR9" i="32" s="1"/>
  <c r="AR11" i="32" s="1"/>
  <c r="AR13" i="32" s="1"/>
  <c r="AP16" i="32"/>
  <c r="AP19" i="32" s="1"/>
  <c r="F21" i="18"/>
  <c r="F24" i="18" s="1"/>
  <c r="AQ8" i="32"/>
  <c r="AQ9" i="32" s="1"/>
  <c r="AQ11" i="32" s="1"/>
  <c r="AQ13" i="32" s="1"/>
  <c r="AQ15" i="32" s="1"/>
  <c r="AU24" i="1"/>
  <c r="AU28" i="1" s="1"/>
  <c r="AV12" i="1"/>
  <c r="AS7" i="32"/>
  <c r="AS5" i="32"/>
  <c r="AS6" i="32"/>
  <c r="AT30" i="1"/>
  <c r="AT31" i="1" s="1"/>
  <c r="AT4" i="32"/>
  <c r="AS32" i="1"/>
  <c r="AR14" i="32" l="1"/>
  <c r="AR15" i="32"/>
  <c r="AS8" i="32"/>
  <c r="AS9" i="32" s="1"/>
  <c r="AS11" i="32" s="1"/>
  <c r="AS13" i="32" s="1"/>
  <c r="AS15" i="32" s="1"/>
  <c r="AQ14" i="32"/>
  <c r="AV24" i="1"/>
  <c r="AV28" i="1" s="1"/>
  <c r="AW12" i="1"/>
  <c r="AT7" i="32"/>
  <c r="AT6" i="32"/>
  <c r="AT5" i="32"/>
  <c r="AU30" i="1"/>
  <c r="AU31" i="1" s="1"/>
  <c r="AU4" i="32"/>
  <c r="F25" i="18"/>
  <c r="AT32" i="1"/>
  <c r="AR16" i="32" l="1"/>
  <c r="AR19" i="32" s="1"/>
  <c r="AQ16" i="32"/>
  <c r="AQ19" i="32" s="1"/>
  <c r="AS14" i="32"/>
  <c r="AS16" i="32" s="1"/>
  <c r="AS19" i="32" s="1"/>
  <c r="AT8" i="32"/>
  <c r="AT9" i="32" s="1"/>
  <c r="AT11" i="32" s="1"/>
  <c r="AT13" i="32" s="1"/>
  <c r="AT15" i="32" s="1"/>
  <c r="AW24" i="1"/>
  <c r="AW28" i="1" s="1"/>
  <c r="AX12" i="1"/>
  <c r="AV30" i="1"/>
  <c r="AV31" i="1" s="1"/>
  <c r="AV4" i="32"/>
  <c r="AU32" i="1"/>
  <c r="AU7" i="32"/>
  <c r="AU5" i="32"/>
  <c r="AU6" i="32"/>
  <c r="AT14" i="32" l="1"/>
  <c r="AT16" i="32" s="1"/>
  <c r="AT19" i="32" s="1"/>
  <c r="AW30" i="1"/>
  <c r="AW31" i="1" s="1"/>
  <c r="AW4" i="32"/>
  <c r="AX24" i="1"/>
  <c r="AX28" i="1" s="1"/>
  <c r="AY12" i="1"/>
  <c r="AU8" i="32"/>
  <c r="AU9" i="32" s="1"/>
  <c r="AU11" i="32" s="1"/>
  <c r="AU13" i="32" s="1"/>
  <c r="AU15" i="32" s="1"/>
  <c r="AV5" i="32"/>
  <c r="AV7" i="32"/>
  <c r="AV6" i="32"/>
  <c r="AV32" i="1"/>
  <c r="AV8" i="32" l="1"/>
  <c r="AV9" i="32" s="1"/>
  <c r="AV11" i="32" s="1"/>
  <c r="AV13" i="32" s="1"/>
  <c r="AV15" i="32" s="1"/>
  <c r="AZ12" i="1"/>
  <c r="AY24" i="1"/>
  <c r="AX30" i="1"/>
  <c r="AX31" i="1" s="1"/>
  <c r="AX4" i="32"/>
  <c r="AW5" i="32"/>
  <c r="AW7" i="32"/>
  <c r="AW6" i="32"/>
  <c r="AU14" i="32"/>
  <c r="AW32" i="1"/>
  <c r="AU16" i="32" l="1"/>
  <c r="AU19" i="32" s="1"/>
  <c r="AW8" i="32"/>
  <c r="AW9" i="32" s="1"/>
  <c r="AW11" i="32" s="1"/>
  <c r="AW13" i="32" s="1"/>
  <c r="AW15" i="32" s="1"/>
  <c r="AX7" i="32"/>
  <c r="AX5" i="32"/>
  <c r="AX6" i="32"/>
  <c r="AY28" i="1"/>
  <c r="G5" i="18"/>
  <c r="AX32" i="1"/>
  <c r="BA12" i="1"/>
  <c r="AZ24" i="1"/>
  <c r="AV14" i="32"/>
  <c r="AV16" i="32" l="1"/>
  <c r="AV19" i="32" s="1"/>
  <c r="AW14" i="32"/>
  <c r="AW16" i="32" s="1"/>
  <c r="AW19" i="32" s="1"/>
  <c r="AY30" i="1"/>
  <c r="AY31" i="1" s="1"/>
  <c r="AY4" i="32"/>
  <c r="G8" i="18"/>
  <c r="AZ28" i="1"/>
  <c r="BB12" i="1"/>
  <c r="BA24" i="1"/>
  <c r="BA28" i="1" s="1"/>
  <c r="AX8" i="32"/>
  <c r="AX9" i="32" s="1"/>
  <c r="AX11" i="32" s="1"/>
  <c r="AX13" i="32" s="1"/>
  <c r="AX15" i="32" s="1"/>
  <c r="AX14" i="32" l="1"/>
  <c r="AX16" i="32" s="1"/>
  <c r="AX19" i="32" s="1"/>
  <c r="BC12" i="1"/>
  <c r="BB24" i="1"/>
  <c r="BB28" i="1" s="1"/>
  <c r="BA30" i="1"/>
  <c r="BA31" i="1" s="1"/>
  <c r="BA4" i="32"/>
  <c r="AY7" i="32"/>
  <c r="AY5" i="32"/>
  <c r="AY6" i="32"/>
  <c r="AZ30" i="1"/>
  <c r="AZ31" i="1" s="1"/>
  <c r="AZ4" i="32"/>
  <c r="G9" i="18"/>
  <c r="G11" i="18"/>
  <c r="G10" i="18"/>
  <c r="AY32" i="1"/>
  <c r="G12" i="18" l="1"/>
  <c r="G13" i="18" s="1"/>
  <c r="G16" i="18" s="1"/>
  <c r="BA32" i="1"/>
  <c r="BD12" i="1"/>
  <c r="BC24" i="1"/>
  <c r="BA6" i="32"/>
  <c r="BA7" i="32"/>
  <c r="BA5" i="32"/>
  <c r="AZ32" i="1"/>
  <c r="BB30" i="1"/>
  <c r="BB31" i="1" s="1"/>
  <c r="BB4" i="32"/>
  <c r="AY8" i="32"/>
  <c r="AY9" i="32" s="1"/>
  <c r="AY11" i="32" s="1"/>
  <c r="AY13" i="32" s="1"/>
  <c r="AY15" i="32" s="1"/>
  <c r="AZ6" i="32"/>
  <c r="AZ7" i="32"/>
  <c r="AZ5" i="32"/>
  <c r="AY14" i="32" l="1"/>
  <c r="BB32" i="1"/>
  <c r="BE12" i="1"/>
  <c r="BD24" i="1"/>
  <c r="BD28" i="1" s="1"/>
  <c r="BB7" i="32"/>
  <c r="BB5" i="32"/>
  <c r="BB6" i="32"/>
  <c r="BC28" i="1"/>
  <c r="BA8" i="32"/>
  <c r="BA9" i="32" s="1"/>
  <c r="BA11" i="32" s="1"/>
  <c r="BA13" i="32" s="1"/>
  <c r="BA15" i="32" s="1"/>
  <c r="AZ8" i="32"/>
  <c r="AZ9" i="32" s="1"/>
  <c r="AZ11" i="32" s="1"/>
  <c r="AZ13" i="32" s="1"/>
  <c r="AZ15" i="32" s="1"/>
  <c r="G18" i="18"/>
  <c r="G20" i="18" s="1"/>
  <c r="AY16" i="32" l="1"/>
  <c r="AY19" i="32" s="1"/>
  <c r="BA14" i="32"/>
  <c r="BD30" i="1"/>
  <c r="BD31" i="1" s="1"/>
  <c r="BD4" i="32"/>
  <c r="G19" i="18"/>
  <c r="BE24" i="1"/>
  <c r="BE28" i="1" s="1"/>
  <c r="BF12" i="1"/>
  <c r="BC30" i="1"/>
  <c r="BC31" i="1" s="1"/>
  <c r="BC4" i="32"/>
  <c r="AZ14" i="32"/>
  <c r="BB8" i="32"/>
  <c r="BB9" i="32" s="1"/>
  <c r="BB11" i="32" s="1"/>
  <c r="BB13" i="32" s="1"/>
  <c r="BB15" i="32" s="1"/>
  <c r="G21" i="18" l="1"/>
  <c r="G24" i="18" s="1"/>
  <c r="AZ16" i="32"/>
  <c r="AZ19" i="32" s="1"/>
  <c r="BA16" i="32"/>
  <c r="BA19" i="32" s="1"/>
  <c r="BC5" i="32"/>
  <c r="BC6" i="32"/>
  <c r="BC7" i="32"/>
  <c r="BD5" i="32"/>
  <c r="BD7" i="32"/>
  <c r="BD6" i="32"/>
  <c r="BD32" i="1"/>
  <c r="BC32" i="1"/>
  <c r="BE30" i="1"/>
  <c r="BE31" i="1" s="1"/>
  <c r="BE4" i="32"/>
  <c r="BB14" i="32"/>
  <c r="BG12" i="1"/>
  <c r="BF24" i="1"/>
  <c r="BB16" i="32" l="1"/>
  <c r="BB19" i="32" s="1"/>
  <c r="BD8" i="32"/>
  <c r="BD9" i="32" s="1"/>
  <c r="BD11" i="32" s="1"/>
  <c r="BD13" i="32" s="1"/>
  <c r="BE6" i="32"/>
  <c r="BE5" i="32"/>
  <c r="BE7" i="32"/>
  <c r="BC8" i="32"/>
  <c r="BC9" i="32" s="1"/>
  <c r="BC11" i="32" s="1"/>
  <c r="BC13" i="32" s="1"/>
  <c r="BC15" i="32" s="1"/>
  <c r="BE32" i="1"/>
  <c r="BG24" i="1"/>
  <c r="BG28" i="1" s="1"/>
  <c r="BH12" i="1"/>
  <c r="BF28" i="1"/>
  <c r="G25" i="18"/>
  <c r="BD14" i="32" l="1"/>
  <c r="BD15" i="32"/>
  <c r="BE8" i="32"/>
  <c r="BE9" i="32" s="1"/>
  <c r="BE11" i="32" s="1"/>
  <c r="BE13" i="32" s="1"/>
  <c r="BC14" i="32"/>
  <c r="BH24" i="1"/>
  <c r="BH28" i="1" s="1"/>
  <c r="BI12" i="1"/>
  <c r="BG30" i="1"/>
  <c r="BG31" i="1" s="1"/>
  <c r="BG4" i="32"/>
  <c r="BF30" i="1"/>
  <c r="BF31" i="1" s="1"/>
  <c r="BF4" i="32"/>
  <c r="BD16" i="32" l="1"/>
  <c r="BD19" i="32" s="1"/>
  <c r="BE14" i="32"/>
  <c r="BE15" i="32"/>
  <c r="BC16" i="32"/>
  <c r="BC19" i="32" s="1"/>
  <c r="BH30" i="1"/>
  <c r="BH31" i="1" s="1"/>
  <c r="BH4" i="32"/>
  <c r="BF7" i="32"/>
  <c r="BF6" i="32"/>
  <c r="BF5" i="32"/>
  <c r="BF32" i="1"/>
  <c r="BG7" i="32"/>
  <c r="BG5" i="32"/>
  <c r="BG6" i="32"/>
  <c r="BG32" i="1"/>
  <c r="BI24" i="1"/>
  <c r="BI28" i="1" s="1"/>
  <c r="BJ12" i="1"/>
  <c r="BE16" i="32" l="1"/>
  <c r="BE19" i="32" s="1"/>
  <c r="BF8" i="32"/>
  <c r="BF9" i="32" s="1"/>
  <c r="BF11" i="32" s="1"/>
  <c r="BF13" i="32" s="1"/>
  <c r="BG8" i="32"/>
  <c r="BG9" i="32" s="1"/>
  <c r="BG11" i="32" s="1"/>
  <c r="BG13" i="32" s="1"/>
  <c r="BH6" i="32"/>
  <c r="BH7" i="32"/>
  <c r="BH5" i="32"/>
  <c r="BI30" i="1"/>
  <c r="BI31" i="1" s="1"/>
  <c r="BI4" i="32"/>
  <c r="BH32" i="1"/>
  <c r="BK12" i="1"/>
  <c r="BJ24" i="1"/>
  <c r="BJ28" i="1" s="1"/>
  <c r="BG14" i="32" l="1"/>
  <c r="BG15" i="32"/>
  <c r="BF14" i="32"/>
  <c r="BF15" i="32"/>
  <c r="BJ30" i="1"/>
  <c r="BJ31" i="1" s="1"/>
  <c r="BJ4" i="32"/>
  <c r="BK24" i="1"/>
  <c r="BL12" i="1"/>
  <c r="BI32" i="1"/>
  <c r="BI6" i="32"/>
  <c r="BI5" i="32"/>
  <c r="BI7" i="32"/>
  <c r="BH8" i="32"/>
  <c r="BH9" i="32" s="1"/>
  <c r="BH11" i="32" s="1"/>
  <c r="BH13" i="32" s="1"/>
  <c r="BH15" i="32" s="1"/>
  <c r="BG16" i="32" l="1"/>
  <c r="BG19" i="32" s="1"/>
  <c r="BF16" i="32"/>
  <c r="BF19" i="32" s="1"/>
  <c r="BK28" i="1"/>
  <c r="H5" i="18"/>
  <c r="BL24" i="1"/>
  <c r="BM12" i="1"/>
  <c r="BJ6" i="32"/>
  <c r="BJ5" i="32"/>
  <c r="BJ7" i="32"/>
  <c r="BH14" i="32"/>
  <c r="BI8" i="32"/>
  <c r="BI9" i="32" s="1"/>
  <c r="BI11" i="32" s="1"/>
  <c r="BI13" i="32" s="1"/>
  <c r="BI15" i="32" s="1"/>
  <c r="BJ32" i="1"/>
  <c r="BJ8" i="32" l="1"/>
  <c r="BJ9" i="32" s="1"/>
  <c r="BJ11" i="32" s="1"/>
  <c r="BJ13" i="32" s="1"/>
  <c r="BH16" i="32"/>
  <c r="BH19" i="32" s="1"/>
  <c r="BI14" i="32"/>
  <c r="BN12" i="1"/>
  <c r="BM24" i="1"/>
  <c r="BM28" i="1" s="1"/>
  <c r="BL28" i="1"/>
  <c r="BK30" i="1"/>
  <c r="BK31" i="1" s="1"/>
  <c r="BK4" i="32"/>
  <c r="H8" i="18"/>
  <c r="BJ14" i="32" l="1"/>
  <c r="BJ15" i="32"/>
  <c r="BI16" i="32"/>
  <c r="BI19" i="32" s="1"/>
  <c r="BN24" i="1"/>
  <c r="BN28" i="1" s="1"/>
  <c r="BO12" i="1"/>
  <c r="H10" i="18"/>
  <c r="H9" i="18"/>
  <c r="H11" i="18"/>
  <c r="BK7" i="32"/>
  <c r="BK5" i="32"/>
  <c r="BK6" i="32"/>
  <c r="BK32" i="1"/>
  <c r="BL30" i="1"/>
  <c r="BL31" i="1" s="1"/>
  <c r="BL4" i="32"/>
  <c r="BM30" i="1"/>
  <c r="BM31" i="1" s="1"/>
  <c r="BM4" i="32"/>
  <c r="BJ16" i="32" l="1"/>
  <c r="BJ19" i="32" s="1"/>
  <c r="H12" i="18"/>
  <c r="H13" i="18" s="1"/>
  <c r="H16" i="18" s="1"/>
  <c r="BL7" i="32"/>
  <c r="BL5" i="32"/>
  <c r="BL6" i="32"/>
  <c r="BL32" i="1"/>
  <c r="BM6" i="32"/>
  <c r="BM7" i="32"/>
  <c r="BM5" i="32"/>
  <c r="BK8" i="32"/>
  <c r="BK9" i="32" s="1"/>
  <c r="BK11" i="32" s="1"/>
  <c r="BK13" i="32" s="1"/>
  <c r="BK15" i="32" s="1"/>
  <c r="BO24" i="1"/>
  <c r="BP12" i="1"/>
  <c r="BM32" i="1"/>
  <c r="BN30" i="1"/>
  <c r="BN31" i="1" s="1"/>
  <c r="BN4" i="32"/>
  <c r="BM8" i="32" l="1"/>
  <c r="BM9" i="32" s="1"/>
  <c r="BM11" i="32" s="1"/>
  <c r="BM13" i="32" s="1"/>
  <c r="BL8" i="32"/>
  <c r="BL9" i="32" s="1"/>
  <c r="BL11" i="32" s="1"/>
  <c r="BL13" i="32" s="1"/>
  <c r="BL15" i="32" s="1"/>
  <c r="BP24" i="1"/>
  <c r="BP28" i="1" s="1"/>
  <c r="BQ12" i="1"/>
  <c r="BO28" i="1"/>
  <c r="BN5" i="32"/>
  <c r="BN7" i="32"/>
  <c r="BN6" i="32"/>
  <c r="BK14" i="32"/>
  <c r="BN32" i="1"/>
  <c r="H18" i="18"/>
  <c r="H20" i="18" s="1"/>
  <c r="BM14" i="32" l="1"/>
  <c r="BM15" i="32"/>
  <c r="BK16" i="32"/>
  <c r="BK19" i="32" s="1"/>
  <c r="BP30" i="1"/>
  <c r="BP31" i="1" s="1"/>
  <c r="BP4" i="32"/>
  <c r="BL14" i="32"/>
  <c r="BN8" i="32"/>
  <c r="BN9" i="32" s="1"/>
  <c r="BN11" i="32" s="1"/>
  <c r="BN13" i="32" s="1"/>
  <c r="BN15" i="32" s="1"/>
  <c r="BO30" i="1"/>
  <c r="BO31" i="1" s="1"/>
  <c r="BO4" i="32"/>
  <c r="BR12" i="1"/>
  <c r="BQ24" i="1"/>
  <c r="H19" i="18"/>
  <c r="BM16" i="32" l="1"/>
  <c r="BM19" i="32" s="1"/>
  <c r="BL16" i="32"/>
  <c r="BL19" i="32" s="1"/>
  <c r="H21" i="18"/>
  <c r="H24" i="18" s="1"/>
  <c r="BO32" i="1"/>
  <c r="BN14" i="32"/>
  <c r="BO5" i="32"/>
  <c r="BO6" i="32"/>
  <c r="BO7" i="32"/>
  <c r="BQ28" i="1"/>
  <c r="BS12" i="1"/>
  <c r="BR24" i="1"/>
  <c r="BR28" i="1" s="1"/>
  <c r="BP5" i="32"/>
  <c r="BP6" i="32"/>
  <c r="BP7" i="32"/>
  <c r="BP32" i="1"/>
  <c r="BN16" i="32" l="1"/>
  <c r="BN19" i="32" s="1"/>
  <c r="BO8" i="32"/>
  <c r="BO9" i="32" s="1"/>
  <c r="BO11" i="32" s="1"/>
  <c r="BO13" i="32" s="1"/>
  <c r="BP8" i="32"/>
  <c r="BP9" i="32" s="1"/>
  <c r="BP11" i="32" s="1"/>
  <c r="BP13" i="32" s="1"/>
  <c r="BS24" i="1"/>
  <c r="BS28" i="1" s="1"/>
  <c r="BT12" i="1"/>
  <c r="BR30" i="1"/>
  <c r="BR31" i="1" s="1"/>
  <c r="BR4" i="32"/>
  <c r="BQ30" i="1"/>
  <c r="BQ31" i="1" s="1"/>
  <c r="BQ4" i="32"/>
  <c r="H25" i="18"/>
  <c r="BP14" i="32" l="1"/>
  <c r="BP15" i="32"/>
  <c r="BO14" i="32"/>
  <c r="BO15" i="32"/>
  <c r="BS30" i="1"/>
  <c r="BS31" i="1" s="1"/>
  <c r="BS4" i="32"/>
  <c r="BQ5" i="32"/>
  <c r="BQ7" i="32"/>
  <c r="BQ6" i="32"/>
  <c r="BQ32" i="1"/>
  <c r="BR7" i="32"/>
  <c r="BR6" i="32"/>
  <c r="BR5" i="32"/>
  <c r="BR32" i="1"/>
  <c r="BT24" i="1"/>
  <c r="BT28" i="1" s="1"/>
  <c r="BU12" i="1"/>
  <c r="BP16" i="32" l="1"/>
  <c r="BP19" i="32" s="1"/>
  <c r="BO16" i="32"/>
  <c r="BO19" i="32" s="1"/>
  <c r="BR8" i="32"/>
  <c r="BR9" i="32" s="1"/>
  <c r="BR11" i="32" s="1"/>
  <c r="BR13" i="32" s="1"/>
  <c r="BR15" i="32" s="1"/>
  <c r="BQ8" i="32"/>
  <c r="BQ9" i="32" s="1"/>
  <c r="BQ11" i="32" s="1"/>
  <c r="BQ13" i="32" s="1"/>
  <c r="BQ15" i="32" s="1"/>
  <c r="BV12" i="1"/>
  <c r="BU24" i="1"/>
  <c r="BU28" i="1" s="1"/>
  <c r="BS6" i="32"/>
  <c r="BS5" i="32"/>
  <c r="BS7" i="32"/>
  <c r="BT30" i="1"/>
  <c r="BT31" i="1" s="1"/>
  <c r="BT4" i="32"/>
  <c r="BS32" i="1"/>
  <c r="BR14" i="32" l="1"/>
  <c r="BR16" i="32" s="1"/>
  <c r="BR19" i="32" s="1"/>
  <c r="BV24" i="1"/>
  <c r="BV28" i="1" s="1"/>
  <c r="BW12" i="1"/>
  <c r="BQ14" i="32"/>
  <c r="BT32" i="1"/>
  <c r="BU30" i="1"/>
  <c r="BU31" i="1" s="1"/>
  <c r="BU4" i="32"/>
  <c r="BS8" i="32"/>
  <c r="BS9" i="32" s="1"/>
  <c r="BS11" i="32" s="1"/>
  <c r="BS13" i="32" s="1"/>
  <c r="BS15" i="32" s="1"/>
  <c r="BT6" i="32"/>
  <c r="BT5" i="32"/>
  <c r="BT7" i="32"/>
  <c r="BQ16" i="32" l="1"/>
  <c r="BQ19" i="32" s="1"/>
  <c r="BU32" i="1"/>
  <c r="BS14" i="32"/>
  <c r="BS16" i="32" s="1"/>
  <c r="BS19" i="32" s="1"/>
  <c r="BX12" i="1"/>
  <c r="BW24" i="1"/>
  <c r="BT8" i="32"/>
  <c r="BT9" i="32" s="1"/>
  <c r="BT11" i="32" s="1"/>
  <c r="BT13" i="32" s="1"/>
  <c r="BT15" i="32" s="1"/>
  <c r="BU7" i="32"/>
  <c r="BU6" i="32"/>
  <c r="BU5" i="32"/>
  <c r="BV30" i="1"/>
  <c r="BV31" i="1" s="1"/>
  <c r="BV4" i="32"/>
  <c r="BU8" i="32" l="1"/>
  <c r="BU9" i="32" s="1"/>
  <c r="BU11" i="32" s="1"/>
  <c r="BU13" i="32" s="1"/>
  <c r="BW28" i="1"/>
  <c r="I5" i="18"/>
  <c r="BX24" i="1"/>
  <c r="BY12" i="1"/>
  <c r="BV32" i="1"/>
  <c r="BT14" i="32"/>
  <c r="BV5" i="32"/>
  <c r="BV6" i="32"/>
  <c r="BV7" i="32"/>
  <c r="BU14" i="32" l="1"/>
  <c r="BU15" i="32"/>
  <c r="BT16" i="32"/>
  <c r="BT19" i="32" s="1"/>
  <c r="BX28" i="1"/>
  <c r="BZ12" i="1"/>
  <c r="BY24" i="1"/>
  <c r="BY28" i="1" s="1"/>
  <c r="BW30" i="1"/>
  <c r="BW31" i="1" s="1"/>
  <c r="BW4" i="32"/>
  <c r="I8" i="18"/>
  <c r="BV8" i="32"/>
  <c r="BV9" i="32" s="1"/>
  <c r="BV11" i="32" s="1"/>
  <c r="BV13" i="32" s="1"/>
  <c r="BV15" i="32" s="1"/>
  <c r="BU16" i="32" l="1"/>
  <c r="BU19" i="32" s="1"/>
  <c r="BV14" i="32"/>
  <c r="BV16" i="32" s="1"/>
  <c r="BV19" i="32" s="1"/>
  <c r="I11" i="18"/>
  <c r="I10" i="18"/>
  <c r="I9" i="18"/>
  <c r="BW6" i="32"/>
  <c r="BW5" i="32"/>
  <c r="BW7" i="32"/>
  <c r="BW32" i="1"/>
  <c r="CA12" i="1"/>
  <c r="BZ24" i="1"/>
  <c r="BZ28" i="1" s="1"/>
  <c r="BX30" i="1"/>
  <c r="BX31" i="1" s="1"/>
  <c r="BX4" i="32"/>
  <c r="BY30" i="1"/>
  <c r="BY31" i="1" s="1"/>
  <c r="BY4" i="32"/>
  <c r="I12" i="18" l="1"/>
  <c r="I13" i="18" s="1"/>
  <c r="I16" i="18" s="1"/>
  <c r="I18" i="18" s="1"/>
  <c r="BZ30" i="1"/>
  <c r="BZ31" i="1" s="1"/>
  <c r="BZ4" i="32"/>
  <c r="CA24" i="1"/>
  <c r="CA28" i="1" s="1"/>
  <c r="CB12" i="1"/>
  <c r="BY5" i="32"/>
  <c r="BY6" i="32"/>
  <c r="BY7" i="32"/>
  <c r="BX32" i="1"/>
  <c r="BY32" i="1"/>
  <c r="BX7" i="32"/>
  <c r="BX5" i="32"/>
  <c r="BX6" i="32"/>
  <c r="BW8" i="32"/>
  <c r="BW9" i="32" s="1"/>
  <c r="BW11" i="32" s="1"/>
  <c r="BW13" i="32" s="1"/>
  <c r="BW15" i="32" s="1"/>
  <c r="I19" i="18" l="1"/>
  <c r="I20" i="18"/>
  <c r="BZ5" i="32"/>
  <c r="BZ7" i="32"/>
  <c r="BZ6" i="32"/>
  <c r="BW14" i="32"/>
  <c r="CC12" i="1"/>
  <c r="CB24" i="1"/>
  <c r="CB28" i="1" s="1"/>
  <c r="BX8" i="32"/>
  <c r="BX9" i="32" s="1"/>
  <c r="BX11" i="32" s="1"/>
  <c r="BX13" i="32" s="1"/>
  <c r="BX15" i="32" s="1"/>
  <c r="CA30" i="1"/>
  <c r="CA31" i="1" s="1"/>
  <c r="CA4" i="32"/>
  <c r="BZ32" i="1"/>
  <c r="BY8" i="32"/>
  <c r="BY9" i="32" s="1"/>
  <c r="BY11" i="32" s="1"/>
  <c r="BY13" i="32" s="1"/>
  <c r="BY15" i="32" s="1"/>
  <c r="I21" i="18" l="1"/>
  <c r="I24" i="18" s="1"/>
  <c r="I25" i="18" s="1"/>
  <c r="BW16" i="32"/>
  <c r="BW19" i="32" s="1"/>
  <c r="BX14" i="32"/>
  <c r="CA32" i="1"/>
  <c r="CB30" i="1"/>
  <c r="CB31" i="1" s="1"/>
  <c r="CB4" i="32"/>
  <c r="CA7" i="32"/>
  <c r="CA5" i="32"/>
  <c r="CA6" i="32"/>
  <c r="BZ8" i="32"/>
  <c r="BZ9" i="32" s="1"/>
  <c r="BZ11" i="32" s="1"/>
  <c r="BZ13" i="32" s="1"/>
  <c r="BZ15" i="32" s="1"/>
  <c r="CC24" i="1"/>
  <c r="CC28" i="1" s="1"/>
  <c r="CD12" i="1"/>
  <c r="BY14" i="32"/>
  <c r="BX16" i="32" l="1"/>
  <c r="BX19" i="32" s="1"/>
  <c r="CA8" i="32"/>
  <c r="CA9" i="32" s="1"/>
  <c r="CA11" i="32" s="1"/>
  <c r="CA13" i="32" s="1"/>
  <c r="CA15" i="32" s="1"/>
  <c r="BY16" i="32"/>
  <c r="BY19" i="32" s="1"/>
  <c r="CC30" i="1"/>
  <c r="CC31" i="1" s="1"/>
  <c r="CC4" i="32"/>
  <c r="CB6" i="32"/>
  <c r="CB5" i="32"/>
  <c r="CB7" i="32"/>
  <c r="CE12" i="1"/>
  <c r="CD24" i="1"/>
  <c r="CD28" i="1" s="1"/>
  <c r="CB32" i="1"/>
  <c r="BZ14" i="32"/>
  <c r="CA14" i="32" l="1"/>
  <c r="CA16" i="32" s="1"/>
  <c r="CA19" i="32" s="1"/>
  <c r="CB8" i="32"/>
  <c r="CB9" i="32" s="1"/>
  <c r="CB11" i="32" s="1"/>
  <c r="CB13" i="32" s="1"/>
  <c r="BZ16" i="32"/>
  <c r="BZ19" i="32" s="1"/>
  <c r="CC7" i="32"/>
  <c r="CC5" i="32"/>
  <c r="CC6" i="32"/>
  <c r="CC32" i="1"/>
  <c r="CD30" i="1"/>
  <c r="CD31" i="1" s="1"/>
  <c r="CD4" i="32"/>
  <c r="CE24" i="1"/>
  <c r="CE28" i="1" s="1"/>
  <c r="CF12" i="1"/>
  <c r="CB14" i="32" l="1"/>
  <c r="CB15" i="32"/>
  <c r="CC8" i="32"/>
  <c r="CC9" i="32" s="1"/>
  <c r="CC11" i="32" s="1"/>
  <c r="CC13" i="32" s="1"/>
  <c r="CC15" i="32" s="1"/>
  <c r="CG12" i="1"/>
  <c r="CF24" i="1"/>
  <c r="CF28" i="1" s="1"/>
  <c r="CD5" i="32"/>
  <c r="CD6" i="32"/>
  <c r="CD7" i="32"/>
  <c r="CE30" i="1"/>
  <c r="CE31" i="1" s="1"/>
  <c r="CE4" i="32"/>
  <c r="CD32" i="1"/>
  <c r="CB16" i="32" l="1"/>
  <c r="CB19" i="32" s="1"/>
  <c r="CC14" i="32"/>
  <c r="CC16" i="32" s="1"/>
  <c r="CC19" i="32" s="1"/>
  <c r="CF30" i="1"/>
  <c r="CF31" i="1" s="1"/>
  <c r="CF4" i="32"/>
  <c r="CE7" i="32"/>
  <c r="CE5" i="32"/>
  <c r="CE6" i="32"/>
  <c r="CD8" i="32"/>
  <c r="CD9" i="32" s="1"/>
  <c r="CD11" i="32" s="1"/>
  <c r="CD13" i="32" s="1"/>
  <c r="CD15" i="32" s="1"/>
  <c r="CG24" i="1"/>
  <c r="CG28" i="1" s="1"/>
  <c r="CH12" i="1"/>
  <c r="CE32" i="1"/>
  <c r="CD14" i="32" l="1"/>
  <c r="CD16" i="32" s="1"/>
  <c r="CD19" i="32" s="1"/>
  <c r="CG30" i="1"/>
  <c r="CG31" i="1" s="1"/>
  <c r="CG4" i="32"/>
  <c r="CF5" i="32"/>
  <c r="CF6" i="32"/>
  <c r="CF7" i="32"/>
  <c r="CE8" i="32"/>
  <c r="CE9" i="32" s="1"/>
  <c r="CE11" i="32" s="1"/>
  <c r="CE13" i="32" s="1"/>
  <c r="CE15" i="32" s="1"/>
  <c r="CI12" i="1"/>
  <c r="CH24" i="1"/>
  <c r="CH28" i="1" s="1"/>
  <c r="CF32" i="1"/>
  <c r="CG6" i="32" l="1"/>
  <c r="CG7" i="32"/>
  <c r="CG5" i="32"/>
  <c r="CH30" i="1"/>
  <c r="CH31" i="1" s="1"/>
  <c r="CH4" i="32"/>
  <c r="CJ12" i="1"/>
  <c r="CI24" i="1"/>
  <c r="CF8" i="32"/>
  <c r="CF9" i="32" s="1"/>
  <c r="CF11" i="32" s="1"/>
  <c r="CF13" i="32" s="1"/>
  <c r="CF15" i="32" s="1"/>
  <c r="CG32" i="1"/>
  <c r="CE14" i="32"/>
  <c r="CE16" i="32" s="1"/>
  <c r="CE19" i="32" s="1"/>
  <c r="CG8" i="32" l="1"/>
  <c r="CG9" i="32" s="1"/>
  <c r="CG11" i="32" s="1"/>
  <c r="CG13" i="32" s="1"/>
  <c r="CG15" i="32" s="1"/>
  <c r="CH5" i="32"/>
  <c r="CH7" i="32"/>
  <c r="CH6" i="32"/>
  <c r="CI28" i="1"/>
  <c r="J5" i="18"/>
  <c r="CJ24" i="1"/>
  <c r="CK12" i="1"/>
  <c r="CH32" i="1"/>
  <c r="CF14" i="32"/>
  <c r="CG14" i="32" l="1"/>
  <c r="CG16" i="32" s="1"/>
  <c r="CG19" i="32" s="1"/>
  <c r="CF16" i="32"/>
  <c r="CF19" i="32" s="1"/>
  <c r="CH8" i="32"/>
  <c r="CH9" i="32" s="1"/>
  <c r="CH11" i="32" s="1"/>
  <c r="CH13" i="32" s="1"/>
  <c r="CI30" i="1"/>
  <c r="CI31" i="1" s="1"/>
  <c r="CI4" i="32"/>
  <c r="J8" i="18"/>
  <c r="CK24" i="1"/>
  <c r="CK28" i="1" s="1"/>
  <c r="CL12" i="1"/>
  <c r="CJ28" i="1"/>
  <c r="CH14" i="32" l="1"/>
  <c r="CH15" i="32"/>
  <c r="CK30" i="1"/>
  <c r="CK31" i="1" s="1"/>
  <c r="CK4" i="32"/>
  <c r="CM12" i="1"/>
  <c r="CL24" i="1"/>
  <c r="CL28" i="1" s="1"/>
  <c r="CI5" i="32"/>
  <c r="CI6" i="32"/>
  <c r="CI7" i="32"/>
  <c r="J9" i="18"/>
  <c r="J10" i="18"/>
  <c r="J11" i="18"/>
  <c r="CI32" i="1"/>
  <c r="CJ30" i="1"/>
  <c r="CJ31" i="1" s="1"/>
  <c r="CJ4" i="32"/>
  <c r="CH16" i="32" l="1"/>
  <c r="CH19" i="32" s="1"/>
  <c r="CI8" i="32"/>
  <c r="CI9" i="32" s="1"/>
  <c r="CI11" i="32" s="1"/>
  <c r="CI13" i="32" s="1"/>
  <c r="CI15" i="32" s="1"/>
  <c r="CL30" i="1"/>
  <c r="CL31" i="1" s="1"/>
  <c r="CL4" i="32"/>
  <c r="CM24" i="1"/>
  <c r="CM28" i="1" s="1"/>
  <c r="CN12" i="1"/>
  <c r="CK7" i="32"/>
  <c r="CK5" i="32"/>
  <c r="CK6" i="32"/>
  <c r="CJ32" i="1"/>
  <c r="CJ6" i="32"/>
  <c r="CJ5" i="32"/>
  <c r="CJ7" i="32"/>
  <c r="J12" i="18"/>
  <c r="J13" i="18" s="1"/>
  <c r="J16" i="18" s="1"/>
  <c r="J18" i="18" s="1"/>
  <c r="J20" i="18" s="1"/>
  <c r="CK32" i="1"/>
  <c r="CI14" i="32" l="1"/>
  <c r="CI16" i="32" s="1"/>
  <c r="CI19" i="32" s="1"/>
  <c r="CM30" i="1"/>
  <c r="CM31" i="1" s="1"/>
  <c r="CM4" i="32"/>
  <c r="CL6" i="32"/>
  <c r="CL7" i="32"/>
  <c r="CL5" i="32"/>
  <c r="CL32" i="1"/>
  <c r="CN24" i="1"/>
  <c r="CO12" i="1"/>
  <c r="CK8" i="32"/>
  <c r="CK9" i="32" s="1"/>
  <c r="CK11" i="32" s="1"/>
  <c r="CK13" i="32" s="1"/>
  <c r="CK15" i="32" s="1"/>
  <c r="J19" i="18"/>
  <c r="CJ8" i="32"/>
  <c r="CJ9" i="32" s="1"/>
  <c r="CJ11" i="32" s="1"/>
  <c r="CJ13" i="32" s="1"/>
  <c r="CJ15" i="32" s="1"/>
  <c r="CL8" i="32" l="1"/>
  <c r="CL9" i="32" s="1"/>
  <c r="CL11" i="32" s="1"/>
  <c r="CL13" i="32" s="1"/>
  <c r="J21" i="18"/>
  <c r="J24" i="18" s="1"/>
  <c r="J25" i="18" s="1"/>
  <c r="CK14" i="32"/>
  <c r="CJ14" i="32"/>
  <c r="CP12" i="1"/>
  <c r="CO24" i="1"/>
  <c r="CO28" i="1" s="1"/>
  <c r="CM6" i="32"/>
  <c r="CM7" i="32"/>
  <c r="CM5" i="32"/>
  <c r="CN28" i="1"/>
  <c r="CM32" i="1"/>
  <c r="CL14" i="32" l="1"/>
  <c r="CL15" i="32"/>
  <c r="CM8" i="32"/>
  <c r="CM9" i="32" s="1"/>
  <c r="CM11" i="32" s="1"/>
  <c r="CM13" i="32" s="1"/>
  <c r="CK16" i="32"/>
  <c r="CK19" i="32" s="1"/>
  <c r="CJ16" i="32"/>
  <c r="CJ19" i="32" s="1"/>
  <c r="CO30" i="1"/>
  <c r="CO31" i="1" s="1"/>
  <c r="CO4" i="32"/>
  <c r="CQ12" i="1"/>
  <c r="CP24" i="1"/>
  <c r="CP28" i="1" s="1"/>
  <c r="CN30" i="1"/>
  <c r="CN31" i="1" s="1"/>
  <c r="CN4" i="32"/>
  <c r="CL16" i="32" l="1"/>
  <c r="CL19" i="32" s="1"/>
  <c r="CM14" i="32"/>
  <c r="CM15" i="32"/>
  <c r="CP30" i="1"/>
  <c r="CP31" i="1" s="1"/>
  <c r="CP4" i="32"/>
  <c r="CQ24" i="1"/>
  <c r="CQ28" i="1" s="1"/>
  <c r="CR12" i="1"/>
  <c r="CO5" i="32"/>
  <c r="CO6" i="32"/>
  <c r="CO7" i="32"/>
  <c r="CN6" i="32"/>
  <c r="CN5" i="32"/>
  <c r="CN7" i="32"/>
  <c r="CO32" i="1"/>
  <c r="CN32" i="1"/>
  <c r="CM16" i="32" l="1"/>
  <c r="CM19" i="32" s="1"/>
  <c r="CN8" i="32"/>
  <c r="CN9" i="32" s="1"/>
  <c r="CN11" i="32" s="1"/>
  <c r="CN13" i="32" s="1"/>
  <c r="CN15" i="32" s="1"/>
  <c r="CO8" i="32"/>
  <c r="CO9" i="32" s="1"/>
  <c r="CO11" i="32" s="1"/>
  <c r="CO13" i="32" s="1"/>
  <c r="CO15" i="32" s="1"/>
  <c r="CS12" i="1"/>
  <c r="CR24" i="1"/>
  <c r="CR28" i="1" s="1"/>
  <c r="CP7" i="32"/>
  <c r="CP5" i="32"/>
  <c r="CP6" i="32"/>
  <c r="CQ30" i="1"/>
  <c r="CQ31" i="1" s="1"/>
  <c r="CQ4" i="32"/>
  <c r="CP32" i="1"/>
  <c r="CP8" i="32" l="1"/>
  <c r="CP9" i="32" s="1"/>
  <c r="CP11" i="32" s="1"/>
  <c r="CP13" i="32" s="1"/>
  <c r="CN14" i="32"/>
  <c r="CN16" i="32" s="1"/>
  <c r="CN19" i="32" s="1"/>
  <c r="CO14" i="32"/>
  <c r="CO16" i="32" s="1"/>
  <c r="CO19" i="32" s="1"/>
  <c r="CQ7" i="32"/>
  <c r="CQ5" i="32"/>
  <c r="CQ6" i="32"/>
  <c r="CR30" i="1"/>
  <c r="CR31" i="1" s="1"/>
  <c r="CR4" i="32"/>
  <c r="CS24" i="1"/>
  <c r="CS28" i="1" s="1"/>
  <c r="CT12" i="1"/>
  <c r="CQ32" i="1"/>
  <c r="CP14" i="32" l="1"/>
  <c r="CP15" i="32"/>
  <c r="CR32" i="1"/>
  <c r="CS30" i="1"/>
  <c r="CS31" i="1" s="1"/>
  <c r="CS4" i="32"/>
  <c r="CQ8" i="32"/>
  <c r="CQ9" i="32" s="1"/>
  <c r="CQ11" i="32" s="1"/>
  <c r="CQ13" i="32" s="1"/>
  <c r="CQ15" i="32" s="1"/>
  <c r="CU12" i="1"/>
  <c r="CT24" i="1"/>
  <c r="CT28" i="1" s="1"/>
  <c r="CR5" i="32"/>
  <c r="CR6" i="32"/>
  <c r="CR7" i="32"/>
  <c r="CP16" i="32" l="1"/>
  <c r="CP19" i="32" s="1"/>
  <c r="CR8" i="32"/>
  <c r="CR9" i="32" s="1"/>
  <c r="CR11" i="32" s="1"/>
  <c r="CR13" i="32" s="1"/>
  <c r="CR15" i="32" s="1"/>
  <c r="CT30" i="1"/>
  <c r="CT31" i="1" s="1"/>
  <c r="CT4" i="32"/>
  <c r="CQ14" i="32"/>
  <c r="CU24" i="1"/>
  <c r="CV12" i="1"/>
  <c r="CS6" i="32"/>
  <c r="CS5" i="32"/>
  <c r="CS7" i="32"/>
  <c r="CS32" i="1"/>
  <c r="CR14" i="32" l="1"/>
  <c r="CR16" i="32" s="1"/>
  <c r="CR19" i="32" s="1"/>
  <c r="CQ16" i="32"/>
  <c r="CQ19" i="32" s="1"/>
  <c r="CT6" i="32"/>
  <c r="CT5" i="32"/>
  <c r="CT7" i="32"/>
  <c r="CT32" i="1"/>
  <c r="CV24" i="1"/>
  <c r="CW12" i="1"/>
  <c r="CS8" i="32"/>
  <c r="CS9" i="32" s="1"/>
  <c r="CS11" i="32" s="1"/>
  <c r="CS13" i="32" s="1"/>
  <c r="CS15" i="32" s="1"/>
  <c r="CU28" i="1"/>
  <c r="K5" i="18"/>
  <c r="CT8" i="32" l="1"/>
  <c r="CT9" i="32" s="1"/>
  <c r="CT11" i="32" s="1"/>
  <c r="CT13" i="32" s="1"/>
  <c r="CV28" i="1"/>
  <c r="CX12" i="1"/>
  <c r="CW24" i="1"/>
  <c r="CW28" i="1" s="1"/>
  <c r="CU30" i="1"/>
  <c r="CU31" i="1" s="1"/>
  <c r="CU4" i="32"/>
  <c r="K8" i="18"/>
  <c r="CS14" i="32"/>
  <c r="CT14" i="32" l="1"/>
  <c r="CT15" i="32"/>
  <c r="CS16" i="32"/>
  <c r="CS19" i="32" s="1"/>
  <c r="CU32" i="1"/>
  <c r="CV30" i="1"/>
  <c r="CV31" i="1" s="1"/>
  <c r="CV4" i="32"/>
  <c r="CW30" i="1"/>
  <c r="CW31" i="1" s="1"/>
  <c r="CW4" i="32"/>
  <c r="K11" i="18"/>
  <c r="K10" i="18"/>
  <c r="K9" i="18"/>
  <c r="CX24" i="1"/>
  <c r="CX28" i="1" s="1"/>
  <c r="CY12" i="1"/>
  <c r="CU5" i="32"/>
  <c r="CU6" i="32"/>
  <c r="CU7" i="32"/>
  <c r="CT16" i="32" l="1"/>
  <c r="CT19" i="32" s="1"/>
  <c r="K12" i="18"/>
  <c r="K13" i="18" s="1"/>
  <c r="K16" i="18" s="1"/>
  <c r="K18" i="18" s="1"/>
  <c r="CU8" i="32"/>
  <c r="CU9" i="32" s="1"/>
  <c r="CU11" i="32" s="1"/>
  <c r="CU13" i="32" s="1"/>
  <c r="CY24" i="1"/>
  <c r="CZ12" i="1"/>
  <c r="CW7" i="32"/>
  <c r="CW5" i="32"/>
  <c r="CW6" i="32"/>
  <c r="CV6" i="32"/>
  <c r="CV7" i="32"/>
  <c r="CV5" i="32"/>
  <c r="CW32" i="1"/>
  <c r="CX30" i="1"/>
  <c r="CX31" i="1" s="1"/>
  <c r="CX4" i="32"/>
  <c r="CV32" i="1"/>
  <c r="CU14" i="32" l="1"/>
  <c r="CU15" i="32"/>
  <c r="K19" i="18"/>
  <c r="K20" i="18"/>
  <c r="CV8" i="32"/>
  <c r="CV9" i="32" s="1"/>
  <c r="CV11" i="32" s="1"/>
  <c r="CV13" i="32" s="1"/>
  <c r="CZ24" i="1"/>
  <c r="CZ28" i="1" s="1"/>
  <c r="DA12" i="1"/>
  <c r="CX32" i="1"/>
  <c r="CW8" i="32"/>
  <c r="CW9" i="32" s="1"/>
  <c r="CW11" i="32" s="1"/>
  <c r="CW13" i="32" s="1"/>
  <c r="CW15" i="32" s="1"/>
  <c r="CX5" i="32"/>
  <c r="CX7" i="32"/>
  <c r="CX6" i="32"/>
  <c r="CY28" i="1"/>
  <c r="CU16" i="32" l="1"/>
  <c r="CU19" i="32" s="1"/>
  <c r="K21" i="18"/>
  <c r="K24" i="18" s="1"/>
  <c r="K25" i="18" s="1"/>
  <c r="CV14" i="32"/>
  <c r="CV15" i="32"/>
  <c r="CZ30" i="1"/>
  <c r="CZ31" i="1" s="1"/>
  <c r="CZ4" i="32"/>
  <c r="CY30" i="1"/>
  <c r="CY31" i="1" s="1"/>
  <c r="CY4" i="32"/>
  <c r="CX8" i="32"/>
  <c r="CX9" i="32" s="1"/>
  <c r="CX11" i="32" s="1"/>
  <c r="CX13" i="32" s="1"/>
  <c r="CX15" i="32" s="1"/>
  <c r="DB12" i="1"/>
  <c r="DA24" i="1"/>
  <c r="CW14" i="32"/>
  <c r="CV16" i="32" l="1"/>
  <c r="CV19" i="32" s="1"/>
  <c r="CW16" i="32"/>
  <c r="CW19" i="32" s="1"/>
  <c r="DC12" i="1"/>
  <c r="DB24" i="1"/>
  <c r="DB28" i="1" s="1"/>
  <c r="DA28" i="1"/>
  <c r="CY6" i="32"/>
  <c r="CY5" i="32"/>
  <c r="CY7" i="32"/>
  <c r="CY32" i="1"/>
  <c r="CZ5" i="32"/>
  <c r="CZ7" i="32"/>
  <c r="CZ6" i="32"/>
  <c r="CX14" i="32"/>
  <c r="CZ32" i="1"/>
  <c r="CX16" i="32" l="1"/>
  <c r="CX19" i="32" s="1"/>
  <c r="DA30" i="1"/>
  <c r="DA31" i="1" s="1"/>
  <c r="DA4" i="32"/>
  <c r="DB30" i="1"/>
  <c r="DB31" i="1" s="1"/>
  <c r="DB4" i="32"/>
  <c r="CY8" i="32"/>
  <c r="CY9" i="32" s="1"/>
  <c r="CY11" i="32" s="1"/>
  <c r="CY13" i="32" s="1"/>
  <c r="CY15" i="32" s="1"/>
  <c r="CZ8" i="32"/>
  <c r="CZ9" i="32" s="1"/>
  <c r="CZ11" i="32" s="1"/>
  <c r="CZ13" i="32" s="1"/>
  <c r="CZ15" i="32" s="1"/>
  <c r="DD12" i="1"/>
  <c r="DC24" i="1"/>
  <c r="DE12" i="1" l="1"/>
  <c r="DD24" i="1"/>
  <c r="DD28" i="1" s="1"/>
  <c r="CZ14" i="32"/>
  <c r="CY14" i="32"/>
  <c r="DA5" i="32"/>
  <c r="DA6" i="32"/>
  <c r="DA7" i="32"/>
  <c r="DB5" i="32"/>
  <c r="DB6" i="32"/>
  <c r="DB7" i="32"/>
  <c r="DB32" i="1"/>
  <c r="DC28" i="1"/>
  <c r="DA32" i="1"/>
  <c r="CY16" i="32" l="1"/>
  <c r="CY19" i="32" s="1"/>
  <c r="CZ16" i="32"/>
  <c r="CZ19" i="32" s="1"/>
  <c r="DC30" i="1"/>
  <c r="DC31" i="1" s="1"/>
  <c r="DC4" i="32"/>
  <c r="DD30" i="1"/>
  <c r="DD31" i="1" s="1"/>
  <c r="DD4" i="32"/>
  <c r="DB8" i="32"/>
  <c r="DB9" i="32" s="1"/>
  <c r="DB11" i="32" s="1"/>
  <c r="DB13" i="32" s="1"/>
  <c r="DB15" i="32" s="1"/>
  <c r="DA8" i="32"/>
  <c r="DA9" i="32" s="1"/>
  <c r="DA11" i="32" s="1"/>
  <c r="DA13" i="32" s="1"/>
  <c r="DA15" i="32" s="1"/>
  <c r="DE24" i="1"/>
  <c r="DE28" i="1" s="1"/>
  <c r="DF12" i="1"/>
  <c r="DE30" i="1" l="1"/>
  <c r="DE31" i="1" s="1"/>
  <c r="DE4" i="32"/>
  <c r="DD6" i="32"/>
  <c r="DD5" i="32"/>
  <c r="DD7" i="32"/>
  <c r="DB14" i="32"/>
  <c r="DD32" i="1"/>
  <c r="DC6" i="32"/>
  <c r="DC5" i="32"/>
  <c r="DC7" i="32"/>
  <c r="DA14" i="32"/>
  <c r="DG12" i="1"/>
  <c r="DF24" i="1"/>
  <c r="DF28" i="1" s="1"/>
  <c r="DC32" i="1"/>
  <c r="DB16" i="32" l="1"/>
  <c r="DB19" i="32" s="1"/>
  <c r="DA16" i="32"/>
  <c r="DA19" i="32" s="1"/>
  <c r="DD8" i="32"/>
  <c r="DD9" i="32" s="1"/>
  <c r="DD11" i="32" s="1"/>
  <c r="DD13" i="32" s="1"/>
  <c r="DF30" i="1"/>
  <c r="DF31" i="1" s="1"/>
  <c r="DF4" i="32"/>
  <c r="DC8" i="32"/>
  <c r="DC9" i="32" s="1"/>
  <c r="DC11" i="32" s="1"/>
  <c r="DC13" i="32" s="1"/>
  <c r="DC15" i="32" s="1"/>
  <c r="DH12" i="1"/>
  <c r="DG24" i="1"/>
  <c r="DE7" i="32"/>
  <c r="DE5" i="32"/>
  <c r="DE6" i="32"/>
  <c r="DE32" i="1"/>
  <c r="DD14" i="32" l="1"/>
  <c r="DD15" i="32"/>
  <c r="DG28" i="1"/>
  <c r="L5" i="18"/>
  <c r="DI12" i="1"/>
  <c r="DH24" i="1"/>
  <c r="DF32" i="1"/>
  <c r="DC14" i="32"/>
  <c r="DF7" i="32"/>
  <c r="DF5" i="32"/>
  <c r="DF6" i="32"/>
  <c r="DE8" i="32"/>
  <c r="DE9" i="32" s="1"/>
  <c r="DE11" i="32" s="1"/>
  <c r="DE13" i="32" s="1"/>
  <c r="DE15" i="32" s="1"/>
  <c r="DD16" i="32" l="1"/>
  <c r="DD19" i="32" s="1"/>
  <c r="DC16" i="32"/>
  <c r="DC19" i="32" s="1"/>
  <c r="DE14" i="32"/>
  <c r="DE16" i="32" s="1"/>
  <c r="DE19" i="32" s="1"/>
  <c r="DH28" i="1"/>
  <c r="DF8" i="32"/>
  <c r="DF9" i="32" s="1"/>
  <c r="DF11" i="32" s="1"/>
  <c r="DF13" i="32" s="1"/>
  <c r="DF15" i="32" s="1"/>
  <c r="DJ12" i="1"/>
  <c r="DI24" i="1"/>
  <c r="DI28" i="1" s="1"/>
  <c r="DG30" i="1"/>
  <c r="DG31" i="1" s="1"/>
  <c r="DG4" i="32"/>
  <c r="L8" i="18"/>
  <c r="DI30" i="1" l="1"/>
  <c r="DI31" i="1" s="1"/>
  <c r="DI4" i="32"/>
  <c r="DJ24" i="1"/>
  <c r="DJ28" i="1" s="1"/>
  <c r="DK12" i="1"/>
  <c r="DF14" i="32"/>
  <c r="DH30" i="1"/>
  <c r="DH31" i="1" s="1"/>
  <c r="DH4" i="32"/>
  <c r="L11" i="18"/>
  <c r="L9" i="18"/>
  <c r="L10" i="18"/>
  <c r="DG5" i="32"/>
  <c r="DG7" i="32"/>
  <c r="DG6" i="32"/>
  <c r="DG32" i="1"/>
  <c r="DF16" i="32" l="1"/>
  <c r="DF19" i="32" s="1"/>
  <c r="L12" i="18"/>
  <c r="L13" i="18" s="1"/>
  <c r="L16" i="18" s="1"/>
  <c r="L18" i="18" s="1"/>
  <c r="L20" i="18" s="1"/>
  <c r="DG8" i="32"/>
  <c r="DG9" i="32" s="1"/>
  <c r="DG11" i="32" s="1"/>
  <c r="DG13" i="32" s="1"/>
  <c r="DL12" i="1"/>
  <c r="DK24" i="1"/>
  <c r="DK28" i="1" s="1"/>
  <c r="DH32" i="1"/>
  <c r="DJ30" i="1"/>
  <c r="DJ31" i="1" s="1"/>
  <c r="DJ4" i="32"/>
  <c r="DH5" i="32"/>
  <c r="DH7" i="32"/>
  <c r="DH6" i="32"/>
  <c r="DI6" i="32"/>
  <c r="DI5" i="32"/>
  <c r="DI7" i="32"/>
  <c r="DI32" i="1"/>
  <c r="DG14" i="32" l="1"/>
  <c r="DG15" i="32"/>
  <c r="L19" i="18"/>
  <c r="L21" i="18" s="1"/>
  <c r="L24" i="18" s="1"/>
  <c r="L25" i="18" s="1"/>
  <c r="DJ7" i="32"/>
  <c r="DJ6" i="32"/>
  <c r="DJ5" i="32"/>
  <c r="DK30" i="1"/>
  <c r="DK31" i="1" s="1"/>
  <c r="DK4" i="32"/>
  <c r="DL24" i="1"/>
  <c r="DL28" i="1" s="1"/>
  <c r="DM12" i="1"/>
  <c r="DI8" i="32"/>
  <c r="DI9" i="32" s="1"/>
  <c r="DI11" i="32" s="1"/>
  <c r="DI13" i="32" s="1"/>
  <c r="DI15" i="32" s="1"/>
  <c r="DJ32" i="1"/>
  <c r="DH8" i="32"/>
  <c r="DH9" i="32" s="1"/>
  <c r="DH11" i="32" s="1"/>
  <c r="DH13" i="32" s="1"/>
  <c r="DH15" i="32" s="1"/>
  <c r="DG16" i="32" l="1"/>
  <c r="DG19" i="32" s="1"/>
  <c r="DJ8" i="32"/>
  <c r="DJ9" i="32" s="1"/>
  <c r="DJ11" i="32" s="1"/>
  <c r="DJ13" i="32" s="1"/>
  <c r="DI14" i="32"/>
  <c r="DK32" i="1"/>
  <c r="DM24" i="1"/>
  <c r="DN12" i="1"/>
  <c r="DH14" i="32"/>
  <c r="DL30" i="1"/>
  <c r="DL31" i="1" s="1"/>
  <c r="DL4" i="32"/>
  <c r="DK7" i="32"/>
  <c r="DK6" i="32"/>
  <c r="DK5" i="32"/>
  <c r="DJ14" i="32" l="1"/>
  <c r="DJ15" i="32"/>
  <c r="DK8" i="32"/>
  <c r="DK9" i="32" s="1"/>
  <c r="DK11" i="32" s="1"/>
  <c r="DK13" i="32" s="1"/>
  <c r="DI16" i="32"/>
  <c r="DI19" i="32" s="1"/>
  <c r="DH16" i="32"/>
  <c r="DH19" i="32" s="1"/>
  <c r="DL7" i="32"/>
  <c r="DL5" i="32"/>
  <c r="DL6" i="32"/>
  <c r="DO12" i="1"/>
  <c r="DN24" i="1"/>
  <c r="DN28" i="1" s="1"/>
  <c r="DM28" i="1"/>
  <c r="DL32" i="1"/>
  <c r="DJ16" i="32" l="1"/>
  <c r="DJ19" i="32" s="1"/>
  <c r="DK14" i="32"/>
  <c r="DK15" i="32"/>
  <c r="DP12" i="1"/>
  <c r="DO24" i="1"/>
  <c r="DO28" i="1" s="1"/>
  <c r="DL8" i="32"/>
  <c r="DL9" i="32" s="1"/>
  <c r="DL11" i="32" s="1"/>
  <c r="DL13" i="32" s="1"/>
  <c r="DL15" i="32" s="1"/>
  <c r="DM30" i="1"/>
  <c r="DM31" i="1" s="1"/>
  <c r="DM4" i="32"/>
  <c r="DN30" i="1"/>
  <c r="DN31" i="1" s="1"/>
  <c r="DN4" i="32"/>
  <c r="DK16" i="32" l="1"/>
  <c r="DK19" i="32" s="1"/>
  <c r="DN32" i="1"/>
  <c r="DN5" i="32"/>
  <c r="DN7" i="32"/>
  <c r="DN6" i="32"/>
  <c r="DL14" i="32"/>
  <c r="DM5" i="32"/>
  <c r="DM7" i="32"/>
  <c r="DM6" i="32"/>
  <c r="DM32" i="1"/>
  <c r="DO30" i="1"/>
  <c r="DO31" i="1" s="1"/>
  <c r="DO4" i="32"/>
  <c r="DP24" i="1"/>
  <c r="DP28" i="1" s="1"/>
  <c r="DQ12" i="1"/>
  <c r="DL16" i="32" l="1"/>
  <c r="DL19" i="32" s="1"/>
  <c r="DN8" i="32"/>
  <c r="DN9" i="32" s="1"/>
  <c r="DN11" i="32" s="1"/>
  <c r="DN13" i="32" s="1"/>
  <c r="DN15" i="32" s="1"/>
  <c r="DO32" i="1"/>
  <c r="DR12" i="1"/>
  <c r="DQ24" i="1"/>
  <c r="DQ28" i="1" s="1"/>
  <c r="DM8" i="32"/>
  <c r="DM9" i="32" s="1"/>
  <c r="DM11" i="32" s="1"/>
  <c r="DM13" i="32" s="1"/>
  <c r="DM15" i="32" s="1"/>
  <c r="DP30" i="1"/>
  <c r="DP31" i="1" s="1"/>
  <c r="DP4" i="32"/>
  <c r="DO7" i="32"/>
  <c r="DO6" i="32"/>
  <c r="DO5" i="32"/>
  <c r="DO8" i="32" l="1"/>
  <c r="DO9" i="32" s="1"/>
  <c r="DO11" i="32" s="1"/>
  <c r="DO13" i="32" s="1"/>
  <c r="DM14" i="32"/>
  <c r="DP32" i="1"/>
  <c r="DP7" i="32"/>
  <c r="DP5" i="32"/>
  <c r="DP6" i="32"/>
  <c r="DS12" i="1"/>
  <c r="DR24" i="1"/>
  <c r="DR28" i="1" s="1"/>
  <c r="DQ30" i="1"/>
  <c r="DQ31" i="1" s="1"/>
  <c r="DQ4" i="32"/>
  <c r="DN14" i="32"/>
  <c r="DO14" i="32" l="1"/>
  <c r="DO15" i="32"/>
  <c r="DM16" i="32"/>
  <c r="DM19" i="32" s="1"/>
  <c r="DN16" i="32"/>
  <c r="DN19" i="32" s="1"/>
  <c r="DT12" i="1"/>
  <c r="DS24" i="1"/>
  <c r="DQ32" i="1"/>
  <c r="DQ5" i="32"/>
  <c r="DQ6" i="32"/>
  <c r="DQ7" i="32"/>
  <c r="DP8" i="32"/>
  <c r="DP9" i="32" s="1"/>
  <c r="DP11" i="32" s="1"/>
  <c r="DP13" i="32" s="1"/>
  <c r="DP15" i="32" s="1"/>
  <c r="DR30" i="1"/>
  <c r="DR31" i="1" s="1"/>
  <c r="DR4" i="32"/>
  <c r="DO16" i="32" l="1"/>
  <c r="DO19" i="32" s="1"/>
  <c r="DQ8" i="32"/>
  <c r="DQ9" i="32" s="1"/>
  <c r="DQ11" i="32" s="1"/>
  <c r="DQ13" i="32" s="1"/>
  <c r="DQ15" i="32" s="1"/>
  <c r="DS28" i="1"/>
  <c r="M5" i="18"/>
  <c r="DR7" i="32"/>
  <c r="DR5" i="32"/>
  <c r="DR6" i="32"/>
  <c r="DR32" i="1"/>
  <c r="DP14" i="32"/>
  <c r="DT24" i="1"/>
  <c r="DU12" i="1"/>
  <c r="DP16" i="32" l="1"/>
  <c r="DP19" i="32" s="1"/>
  <c r="DR8" i="32"/>
  <c r="DR9" i="32" s="1"/>
  <c r="DR11" i="32" s="1"/>
  <c r="DR13" i="32" s="1"/>
  <c r="DR15" i="32" s="1"/>
  <c r="DT28" i="1"/>
  <c r="DV12" i="1"/>
  <c r="DU24" i="1"/>
  <c r="DU28" i="1" s="1"/>
  <c r="DS30" i="1"/>
  <c r="DS31" i="1" s="1"/>
  <c r="DS4" i="32"/>
  <c r="M8" i="18"/>
  <c r="DQ14" i="32"/>
  <c r="DQ16" i="32" s="1"/>
  <c r="DQ19" i="32" s="1"/>
  <c r="DR14" i="32" l="1"/>
  <c r="DR16" i="32" s="1"/>
  <c r="DR19" i="32" s="1"/>
  <c r="DW12" i="1"/>
  <c r="DV24" i="1"/>
  <c r="DV28" i="1" s="1"/>
  <c r="DT30" i="1"/>
  <c r="DT31" i="1" s="1"/>
  <c r="DT4" i="32"/>
  <c r="DU30" i="1"/>
  <c r="DU31" i="1" s="1"/>
  <c r="DU4" i="32"/>
  <c r="DS32" i="1"/>
  <c r="M9" i="18"/>
  <c r="M10" i="18"/>
  <c r="M11" i="18"/>
  <c r="DS6" i="32"/>
  <c r="DS5" i="32"/>
  <c r="DS7" i="32"/>
  <c r="DS8" i="32" l="1"/>
  <c r="DS9" i="32" s="1"/>
  <c r="DS11" i="32" s="1"/>
  <c r="DS13" i="32" s="1"/>
  <c r="DS15" i="32" s="1"/>
  <c r="DT5" i="32"/>
  <c r="DT7" i="32"/>
  <c r="DT6" i="32"/>
  <c r="DU5" i="32"/>
  <c r="DU6" i="32"/>
  <c r="DU7" i="32"/>
  <c r="DU32" i="1"/>
  <c r="DT32" i="1"/>
  <c r="M12" i="18"/>
  <c r="M13" i="18" s="1"/>
  <c r="M16" i="18" s="1"/>
  <c r="M18" i="18" s="1"/>
  <c r="M20" i="18" s="1"/>
  <c r="DV30" i="1"/>
  <c r="DV31" i="1" s="1"/>
  <c r="DV4" i="32"/>
  <c r="DX12" i="1"/>
  <c r="DW24" i="1"/>
  <c r="DS14" i="32" l="1"/>
  <c r="DS16" i="32" s="1"/>
  <c r="DS19" i="32" s="1"/>
  <c r="DW28" i="1"/>
  <c r="DT8" i="32"/>
  <c r="DT9" i="32" s="1"/>
  <c r="DT11" i="32" s="1"/>
  <c r="DT13" i="32" s="1"/>
  <c r="DT15" i="32" s="1"/>
  <c r="DY12" i="1"/>
  <c r="DX24" i="1"/>
  <c r="DX28" i="1" s="1"/>
  <c r="DV6" i="32"/>
  <c r="DV5" i="32"/>
  <c r="DV7" i="32"/>
  <c r="M19" i="18"/>
  <c r="DV32" i="1"/>
  <c r="DU8" i="32"/>
  <c r="DU9" i="32" s="1"/>
  <c r="DU11" i="32" s="1"/>
  <c r="DU13" i="32" s="1"/>
  <c r="DU15" i="32" s="1"/>
  <c r="DV8" i="32" l="1"/>
  <c r="DV9" i="32" s="1"/>
  <c r="DV11" i="32" s="1"/>
  <c r="DV13" i="32" s="1"/>
  <c r="M21" i="18"/>
  <c r="M24" i="18" s="1"/>
  <c r="M25" i="18" s="1"/>
  <c r="DX30" i="1"/>
  <c r="DX31" i="1" s="1"/>
  <c r="DX4" i="32"/>
  <c r="DZ12" i="1"/>
  <c r="DY24" i="1"/>
  <c r="DY28" i="1" s="1"/>
  <c r="DU14" i="32"/>
  <c r="DT14" i="32"/>
  <c r="DW30" i="1"/>
  <c r="DW31" i="1" s="1"/>
  <c r="DW4" i="32"/>
  <c r="DV14" i="32" l="1"/>
  <c r="DV15" i="32"/>
  <c r="DT16" i="32"/>
  <c r="DT19" i="32" s="1"/>
  <c r="DU16" i="32"/>
  <c r="DU19" i="32" s="1"/>
  <c r="DW32" i="1"/>
  <c r="DX32" i="1"/>
  <c r="DY30" i="1"/>
  <c r="DY31" i="1" s="1"/>
  <c r="DY4" i="32"/>
  <c r="DX6" i="32"/>
  <c r="DX5" i="32"/>
  <c r="DX7" i="32"/>
  <c r="EA12" i="1"/>
  <c r="DZ24" i="1"/>
  <c r="DZ28" i="1" s="1"/>
  <c r="DW6" i="32"/>
  <c r="DW5" i="32"/>
  <c r="DW7" i="32"/>
  <c r="DV16" i="32" l="1"/>
  <c r="DV19" i="32" s="1"/>
  <c r="DW8" i="32"/>
  <c r="DW9" i="32" s="1"/>
  <c r="DW11" i="32" s="1"/>
  <c r="DW13" i="32" s="1"/>
  <c r="DW15" i="32" s="1"/>
  <c r="DY32" i="1"/>
  <c r="EA24" i="1"/>
  <c r="EA28" i="1" s="1"/>
  <c r="EB12" i="1"/>
  <c r="DY5" i="32"/>
  <c r="DY7" i="32"/>
  <c r="DY6" i="32"/>
  <c r="DZ30" i="1"/>
  <c r="DZ31" i="1" s="1"/>
  <c r="DZ4" i="32"/>
  <c r="DX8" i="32"/>
  <c r="DX9" i="32" s="1"/>
  <c r="DX11" i="32" s="1"/>
  <c r="DX13" i="32" s="1"/>
  <c r="DX15" i="32" s="1"/>
  <c r="DW14" i="32" l="1"/>
  <c r="DW16" i="32" s="1"/>
  <c r="DW19" i="32" s="1"/>
  <c r="EA30" i="1"/>
  <c r="EA31" i="1" s="1"/>
  <c r="EA4" i="32"/>
  <c r="DX14" i="32"/>
  <c r="DX16" i="32" s="1"/>
  <c r="DX19" i="32" s="1"/>
  <c r="DZ32" i="1"/>
  <c r="EC12" i="1"/>
  <c r="EB24" i="1"/>
  <c r="EB28" i="1" s="1"/>
  <c r="DZ7" i="32"/>
  <c r="DZ5" i="32"/>
  <c r="DZ6" i="32"/>
  <c r="DY8" i="32"/>
  <c r="DY9" i="32" s="1"/>
  <c r="DY11" i="32" s="1"/>
  <c r="DY13" i="32" s="1"/>
  <c r="DY15" i="32" s="1"/>
  <c r="ED12" i="1" l="1"/>
  <c r="EC24" i="1"/>
  <c r="EC28" i="1" s="1"/>
  <c r="DY14" i="32"/>
  <c r="DY16" i="32" s="1"/>
  <c r="DY19" i="32" s="1"/>
  <c r="DZ8" i="32"/>
  <c r="DZ9" i="32" s="1"/>
  <c r="DZ11" i="32" s="1"/>
  <c r="DZ13" i="32" s="1"/>
  <c r="DZ15" i="32" s="1"/>
  <c r="EA5" i="32"/>
  <c r="EA7" i="32"/>
  <c r="EA6" i="32"/>
  <c r="EB30" i="1"/>
  <c r="EB31" i="1" s="1"/>
  <c r="EB4" i="32"/>
  <c r="EA32" i="1"/>
  <c r="DZ14" i="32" l="1"/>
  <c r="DZ16" i="32" s="1"/>
  <c r="DZ19" i="32" s="1"/>
  <c r="EB5" i="32"/>
  <c r="EB6" i="32"/>
  <c r="EB7" i="32"/>
  <c r="EC30" i="1"/>
  <c r="EC31" i="1" s="1"/>
  <c r="EC4" i="32"/>
  <c r="EA8" i="32"/>
  <c r="EA9" i="32" s="1"/>
  <c r="EA11" i="32" s="1"/>
  <c r="EA13" i="32" s="1"/>
  <c r="EA15" i="32" s="1"/>
  <c r="EB32" i="1"/>
  <c r="EE12" i="1"/>
  <c r="ED24" i="1"/>
  <c r="ED28" i="1" s="1"/>
  <c r="ED30" i="1" l="1"/>
  <c r="ED31" i="1" s="1"/>
  <c r="ED4" i="32"/>
  <c r="EB8" i="32"/>
  <c r="EB9" i="32" s="1"/>
  <c r="EB11" i="32" s="1"/>
  <c r="EB13" i="32" s="1"/>
  <c r="EB15" i="32" s="1"/>
  <c r="EA14" i="32"/>
  <c r="EC32" i="1"/>
  <c r="EE24" i="1"/>
  <c r="EF12" i="1"/>
  <c r="EC5" i="32"/>
  <c r="EC6" i="32"/>
  <c r="EC7" i="32"/>
  <c r="EA16" i="32" l="1"/>
  <c r="EA19" i="32" s="1"/>
  <c r="EB14" i="32"/>
  <c r="EG12" i="1"/>
  <c r="EF24" i="1"/>
  <c r="ED7" i="32"/>
  <c r="ED6" i="32"/>
  <c r="ED5" i="32"/>
  <c r="EC8" i="32"/>
  <c r="EC9" i="32" s="1"/>
  <c r="EC11" i="32" s="1"/>
  <c r="EC13" i="32" s="1"/>
  <c r="EC15" i="32" s="1"/>
  <c r="EE28" i="1"/>
  <c r="N5" i="18"/>
  <c r="ED32" i="1"/>
  <c r="EB16" i="32" l="1"/>
  <c r="EB19" i="32" s="1"/>
  <c r="EH12" i="1"/>
  <c r="EG24" i="1"/>
  <c r="EG28" i="1" s="1"/>
  <c r="EC14" i="32"/>
  <c r="EF28" i="1"/>
  <c r="EE30" i="1"/>
  <c r="EE31" i="1" s="1"/>
  <c r="EE4" i="32"/>
  <c r="N8" i="18"/>
  <c r="ED8" i="32"/>
  <c r="ED9" i="32" s="1"/>
  <c r="ED11" i="32" s="1"/>
  <c r="ED13" i="32" s="1"/>
  <c r="ED15" i="32" s="1"/>
  <c r="EC16" i="32" l="1"/>
  <c r="EC19" i="32" s="1"/>
  <c r="EE32" i="1"/>
  <c r="EF30" i="1"/>
  <c r="EF31" i="1" s="1"/>
  <c r="EF4" i="32"/>
  <c r="ED14" i="32"/>
  <c r="ED16" i="32" s="1"/>
  <c r="ED19" i="32" s="1"/>
  <c r="EG30" i="1"/>
  <c r="EG31" i="1" s="1"/>
  <c r="EG4" i="32"/>
  <c r="N11" i="18"/>
  <c r="N10" i="18"/>
  <c r="N9" i="18"/>
  <c r="EE5" i="32"/>
  <c r="EE6" i="32"/>
  <c r="EE7" i="32"/>
  <c r="EI12" i="1"/>
  <c r="EH24" i="1"/>
  <c r="EE8" i="32" l="1"/>
  <c r="EE9" i="32" s="1"/>
  <c r="EE11" i="32" s="1"/>
  <c r="EE13" i="32" s="1"/>
  <c r="N12" i="18"/>
  <c r="N13" i="18" s="1"/>
  <c r="N16" i="18" s="1"/>
  <c r="N18" i="18" s="1"/>
  <c r="N20" i="18" s="1"/>
  <c r="EF6" i="32"/>
  <c r="EF5" i="32"/>
  <c r="EF7" i="32"/>
  <c r="EF32" i="1"/>
  <c r="EH28" i="1"/>
  <c r="EJ12" i="1"/>
  <c r="EI24" i="1"/>
  <c r="EI28" i="1" s="1"/>
  <c r="EG5" i="32"/>
  <c r="EG6" i="32"/>
  <c r="EG7" i="32"/>
  <c r="EG32" i="1"/>
  <c r="EE14" i="32" l="1"/>
  <c r="EE15" i="32"/>
  <c r="N19" i="18"/>
  <c r="N21" i="18" s="1"/>
  <c r="N24" i="18" s="1"/>
  <c r="N25" i="18" s="1"/>
  <c r="EI30" i="1"/>
  <c r="EI31" i="1" s="1"/>
  <c r="EI4" i="32"/>
  <c r="EJ24" i="1"/>
  <c r="EK12" i="1"/>
  <c r="EH30" i="1"/>
  <c r="EH31" i="1" s="1"/>
  <c r="EH4" i="32"/>
  <c r="EG8" i="32"/>
  <c r="EG9" i="32" s="1"/>
  <c r="EG11" i="32" s="1"/>
  <c r="EG13" i="32" s="1"/>
  <c r="EG15" i="32" s="1"/>
  <c r="EF8" i="32"/>
  <c r="EF9" i="32" s="1"/>
  <c r="EF11" i="32" s="1"/>
  <c r="EF13" i="32" s="1"/>
  <c r="EF15" i="32" s="1"/>
  <c r="EE16" i="32" l="1"/>
  <c r="EE19" i="32" s="1"/>
  <c r="EH32" i="1"/>
  <c r="EH5" i="32"/>
  <c r="EH7" i="32"/>
  <c r="EH6" i="32"/>
  <c r="EK24" i="1"/>
  <c r="EK28" i="1" s="1"/>
  <c r="EL12" i="1"/>
  <c r="EF14" i="32"/>
  <c r="EI5" i="32"/>
  <c r="EI6" i="32"/>
  <c r="EI7" i="32"/>
  <c r="EJ28" i="1"/>
  <c r="EG14" i="32"/>
  <c r="EI32" i="1"/>
  <c r="EG16" i="32" l="1"/>
  <c r="EG19" i="32" s="1"/>
  <c r="EF16" i="32"/>
  <c r="EF19" i="32" s="1"/>
  <c r="EJ30" i="1"/>
  <c r="EJ31" i="1" s="1"/>
  <c r="EJ4" i="32"/>
  <c r="EH8" i="32"/>
  <c r="EH9" i="32" s="1"/>
  <c r="EH11" i="32" s="1"/>
  <c r="EH13" i="32" s="1"/>
  <c r="EH15" i="32" s="1"/>
  <c r="EM12" i="1"/>
  <c r="EL24" i="1"/>
  <c r="EL28" i="1" s="1"/>
  <c r="EK30" i="1"/>
  <c r="EK31" i="1" s="1"/>
  <c r="EK4" i="32"/>
  <c r="EI8" i="32"/>
  <c r="EI9" i="32" s="1"/>
  <c r="EI11" i="32" s="1"/>
  <c r="EI13" i="32" s="1"/>
  <c r="EI15" i="32" s="1"/>
  <c r="EL30" i="1" l="1"/>
  <c r="EL31" i="1" s="1"/>
  <c r="EL4" i="32"/>
  <c r="EK32" i="1"/>
  <c r="EN12" i="1"/>
  <c r="EM24" i="1"/>
  <c r="EM28" i="1" s="1"/>
  <c r="EK7" i="32"/>
  <c r="EK5" i="32"/>
  <c r="EK6" i="32"/>
  <c r="EH14" i="32"/>
  <c r="EH16" i="32" s="1"/>
  <c r="EH19" i="32" s="1"/>
  <c r="EJ7" i="32"/>
  <c r="EJ5" i="32"/>
  <c r="EJ6" i="32"/>
  <c r="EI14" i="32"/>
  <c r="EI16" i="32" s="1"/>
  <c r="EI19" i="32" s="1"/>
  <c r="EJ32" i="1"/>
  <c r="EK8" i="32" l="1"/>
  <c r="EK9" i="32" s="1"/>
  <c r="EK11" i="32" s="1"/>
  <c r="EK13" i="32" s="1"/>
  <c r="EJ8" i="32"/>
  <c r="EJ9" i="32" s="1"/>
  <c r="EJ11" i="32" s="1"/>
  <c r="EJ13" i="32" s="1"/>
  <c r="EM30" i="1"/>
  <c r="EM31" i="1" s="1"/>
  <c r="EM4" i="32"/>
  <c r="EN24" i="1"/>
  <c r="EN28" i="1" s="1"/>
  <c r="EO12" i="1"/>
  <c r="EL7" i="32"/>
  <c r="EL5" i="32"/>
  <c r="EL6" i="32"/>
  <c r="EL32" i="1"/>
  <c r="EJ14" i="32" l="1"/>
  <c r="EJ15" i="32"/>
  <c r="EK14" i="32"/>
  <c r="EK15" i="32"/>
  <c r="EM6" i="32"/>
  <c r="EM7" i="32"/>
  <c r="EM5" i="32"/>
  <c r="EM32" i="1"/>
  <c r="EL8" i="32"/>
  <c r="EL9" i="32" s="1"/>
  <c r="EL11" i="32" s="1"/>
  <c r="EL13" i="32" s="1"/>
  <c r="EL15" i="32" s="1"/>
  <c r="EO24" i="1"/>
  <c r="EO28" i="1" s="1"/>
  <c r="EP12" i="1"/>
  <c r="EN30" i="1"/>
  <c r="EN31" i="1" s="1"/>
  <c r="EN4" i="32"/>
  <c r="EJ16" i="32" l="1"/>
  <c r="EJ19" i="32" s="1"/>
  <c r="EK16" i="32"/>
  <c r="EK19" i="32" s="1"/>
  <c r="EM8" i="32"/>
  <c r="EM9" i="32" s="1"/>
  <c r="EM11" i="32" s="1"/>
  <c r="EM13" i="32" s="1"/>
  <c r="EO30" i="1"/>
  <c r="EO31" i="1" s="1"/>
  <c r="EO4" i="32"/>
  <c r="EN6" i="32"/>
  <c r="EN7" i="32"/>
  <c r="EN5" i="32"/>
  <c r="EL14" i="32"/>
  <c r="EN32" i="1"/>
  <c r="EP24" i="1"/>
  <c r="EP28" i="1" s="1"/>
  <c r="EQ12" i="1"/>
  <c r="EM14" i="32" l="1"/>
  <c r="EM15" i="32"/>
  <c r="EL16" i="32"/>
  <c r="EL19" i="32" s="1"/>
  <c r="EQ24" i="1"/>
  <c r="ER12" i="1"/>
  <c r="EP30" i="1"/>
  <c r="EP31" i="1" s="1"/>
  <c r="EP4" i="32"/>
  <c r="EO6" i="32"/>
  <c r="EO7" i="32"/>
  <c r="EO5" i="32"/>
  <c r="EN8" i="32"/>
  <c r="EN9" i="32" s="1"/>
  <c r="EN11" i="32" s="1"/>
  <c r="EN13" i="32" s="1"/>
  <c r="EN15" i="32" s="1"/>
  <c r="EO32" i="1"/>
  <c r="EM16" i="32" l="1"/>
  <c r="EM19" i="32" s="1"/>
  <c r="EO8" i="32"/>
  <c r="EO9" i="32" s="1"/>
  <c r="EO11" i="32" s="1"/>
  <c r="EO13" i="32" s="1"/>
  <c r="EP7" i="32"/>
  <c r="EP5" i="32"/>
  <c r="EP6" i="32"/>
  <c r="EP32" i="1"/>
  <c r="ER24" i="1"/>
  <c r="ES12" i="1"/>
  <c r="EN14" i="32"/>
  <c r="EQ28" i="1"/>
  <c r="O5" i="18"/>
  <c r="EO14" i="32" l="1"/>
  <c r="EO15" i="32"/>
  <c r="EN16" i="32"/>
  <c r="EN19" i="32" s="1"/>
  <c r="EQ30" i="1"/>
  <c r="EQ31" i="1" s="1"/>
  <c r="EQ4" i="32"/>
  <c r="O8" i="18"/>
  <c r="ET12" i="1"/>
  <c r="ES24" i="1"/>
  <c r="ES28" i="1" s="1"/>
  <c r="EP8" i="32"/>
  <c r="EP9" i="32" s="1"/>
  <c r="EP11" i="32" s="1"/>
  <c r="EP13" i="32" s="1"/>
  <c r="EP15" i="32" s="1"/>
  <c r="ER28" i="1"/>
  <c r="EO16" i="32" l="1"/>
  <c r="EO19" i="32" s="1"/>
  <c r="ER30" i="1"/>
  <c r="ER31" i="1" s="1"/>
  <c r="ER4" i="32"/>
  <c r="EP14" i="32"/>
  <c r="EP16" i="32" s="1"/>
  <c r="EP19" i="32" s="1"/>
  <c r="EU12" i="1"/>
  <c r="ET24" i="1"/>
  <c r="EQ6" i="32"/>
  <c r="EQ5" i="32"/>
  <c r="EQ7" i="32"/>
  <c r="ES30" i="1"/>
  <c r="ES31" i="1" s="1"/>
  <c r="ES4" i="32"/>
  <c r="O10" i="18"/>
  <c r="O9" i="18"/>
  <c r="O11" i="18"/>
  <c r="EQ32" i="1"/>
  <c r="EU24" i="1" l="1"/>
  <c r="EU28" i="1" s="1"/>
  <c r="EV12" i="1"/>
  <c r="ET28" i="1"/>
  <c r="ES7" i="32"/>
  <c r="ES6" i="32"/>
  <c r="ES5" i="32"/>
  <c r="ER5" i="32"/>
  <c r="ER7" i="32"/>
  <c r="ER6" i="32"/>
  <c r="ES32" i="1"/>
  <c r="EQ8" i="32"/>
  <c r="EQ9" i="32" s="1"/>
  <c r="EQ11" i="32" s="1"/>
  <c r="EQ13" i="32" s="1"/>
  <c r="EQ15" i="32" s="1"/>
  <c r="O12" i="18"/>
  <c r="O13" i="18" s="1"/>
  <c r="O16" i="18" s="1"/>
  <c r="O18" i="18" s="1"/>
  <c r="O20" i="18" s="1"/>
  <c r="ER32" i="1"/>
  <c r="EQ14" i="32" l="1"/>
  <c r="EQ16" i="32" s="1"/>
  <c r="EQ19" i="32" s="1"/>
  <c r="ET30" i="1"/>
  <c r="ET31" i="1" s="1"/>
  <c r="ET4" i="32"/>
  <c r="O19" i="18"/>
  <c r="EV24" i="1"/>
  <c r="EW12" i="1"/>
  <c r="ES8" i="32"/>
  <c r="ES9" i="32" s="1"/>
  <c r="ES11" i="32" s="1"/>
  <c r="ES13" i="32" s="1"/>
  <c r="ES15" i="32" s="1"/>
  <c r="ER8" i="32"/>
  <c r="ER9" i="32" s="1"/>
  <c r="ER11" i="32" s="1"/>
  <c r="ER13" i="32" s="1"/>
  <c r="ER15" i="32" s="1"/>
  <c r="EU30" i="1"/>
  <c r="EU31" i="1" s="1"/>
  <c r="EU4" i="32"/>
  <c r="O21" i="18" l="1"/>
  <c r="O24" i="18" s="1"/>
  <c r="O25" i="18" s="1"/>
  <c r="ER14" i="32"/>
  <c r="ER16" i="32" s="1"/>
  <c r="ER19" i="32" s="1"/>
  <c r="EX12" i="1"/>
  <c r="EW24" i="1"/>
  <c r="EW28" i="1" s="1"/>
  <c r="ES14" i="32"/>
  <c r="ET32" i="1"/>
  <c r="EU5" i="32"/>
  <c r="EU7" i="32"/>
  <c r="EU6" i="32"/>
  <c r="EU32" i="1"/>
  <c r="ET6" i="32"/>
  <c r="ET7" i="32"/>
  <c r="ET5" i="32"/>
  <c r="EV28" i="1"/>
  <c r="ET8" i="32" l="1"/>
  <c r="ET9" i="32" s="1"/>
  <c r="ET11" i="32" s="1"/>
  <c r="ET13" i="32" s="1"/>
  <c r="ES16" i="32"/>
  <c r="ES19" i="32" s="1"/>
  <c r="EW30" i="1"/>
  <c r="EW31" i="1" s="1"/>
  <c r="EW4" i="32"/>
  <c r="EY12" i="1"/>
  <c r="EX24" i="1"/>
  <c r="EU8" i="32"/>
  <c r="EU9" i="32" s="1"/>
  <c r="EU11" i="32" s="1"/>
  <c r="EU13" i="32" s="1"/>
  <c r="EU15" i="32" s="1"/>
  <c r="EV30" i="1"/>
  <c r="EV31" i="1" s="1"/>
  <c r="EV4" i="32"/>
  <c r="ET14" i="32" l="1"/>
  <c r="ET15" i="32"/>
  <c r="EU14" i="32"/>
  <c r="EU16" i="32" s="1"/>
  <c r="EU19" i="32" s="1"/>
  <c r="EW6" i="32"/>
  <c r="EW5" i="32"/>
  <c r="EW7" i="32"/>
  <c r="EX28" i="1"/>
  <c r="EY24" i="1"/>
  <c r="EY28" i="1" s="1"/>
  <c r="EZ12" i="1"/>
  <c r="EW32" i="1"/>
  <c r="EV5" i="32"/>
  <c r="EV7" i="32"/>
  <c r="EV6" i="32"/>
  <c r="EV32" i="1"/>
  <c r="ET16" i="32" l="1"/>
  <c r="ET19" i="32" s="1"/>
  <c r="EX30" i="1"/>
  <c r="EX31" i="1" s="1"/>
  <c r="EX4" i="32"/>
  <c r="FA12" i="1"/>
  <c r="EZ24" i="1"/>
  <c r="EZ28" i="1" s="1"/>
  <c r="EW8" i="32"/>
  <c r="EW9" i="32" s="1"/>
  <c r="EW11" i="32" s="1"/>
  <c r="EW13" i="32" s="1"/>
  <c r="EW15" i="32" s="1"/>
  <c r="EY30" i="1"/>
  <c r="EY31" i="1" s="1"/>
  <c r="EY4" i="32"/>
  <c r="EV8" i="32"/>
  <c r="EV9" i="32" s="1"/>
  <c r="EV11" i="32" s="1"/>
  <c r="EV13" i="32" s="1"/>
  <c r="EV15" i="32" s="1"/>
  <c r="EY32" i="1" l="1"/>
  <c r="EY6" i="32"/>
  <c r="EY5" i="32"/>
  <c r="EY7" i="32"/>
  <c r="EW14" i="32"/>
  <c r="EX6" i="32"/>
  <c r="EX5" i="32"/>
  <c r="EX7" i="32"/>
  <c r="EZ30" i="1"/>
  <c r="EZ31" i="1" s="1"/>
  <c r="EZ4" i="32"/>
  <c r="FA24" i="1"/>
  <c r="FA28" i="1" s="1"/>
  <c r="FB12" i="1"/>
  <c r="EV14" i="32"/>
  <c r="EX32" i="1"/>
  <c r="EW16" i="32" l="1"/>
  <c r="EW19" i="32" s="1"/>
  <c r="EV16" i="32"/>
  <c r="EV19" i="32" s="1"/>
  <c r="EX8" i="32"/>
  <c r="EX9" i="32" s="1"/>
  <c r="EX11" i="32" s="1"/>
  <c r="EX13" i="32" s="1"/>
  <c r="EX15" i="32" s="1"/>
  <c r="EY8" i="32"/>
  <c r="EY9" i="32" s="1"/>
  <c r="EY11" i="32" s="1"/>
  <c r="EY13" i="32" s="1"/>
  <c r="EY15" i="32" s="1"/>
  <c r="EZ6" i="32"/>
  <c r="EZ5" i="32"/>
  <c r="EZ7" i="32"/>
  <c r="FC12" i="1"/>
  <c r="FB24" i="1"/>
  <c r="FB28" i="1" s="1"/>
  <c r="EZ32" i="1"/>
  <c r="FA30" i="1"/>
  <c r="FA31" i="1" s="1"/>
  <c r="FA4" i="32"/>
  <c r="EZ8" i="32" l="1"/>
  <c r="EZ9" i="32" s="1"/>
  <c r="EZ11" i="32" s="1"/>
  <c r="EZ13" i="32" s="1"/>
  <c r="EZ15" i="32" s="1"/>
  <c r="EX14" i="32"/>
  <c r="EX16" i="32" s="1"/>
  <c r="EX19" i="32" s="1"/>
  <c r="FA5" i="32"/>
  <c r="FA6" i="32"/>
  <c r="FA7" i="32"/>
  <c r="EY14" i="32"/>
  <c r="FB30" i="1"/>
  <c r="FB31" i="1" s="1"/>
  <c r="FB4" i="32"/>
  <c r="FA32" i="1"/>
  <c r="FC24" i="1"/>
  <c r="FD12" i="1"/>
  <c r="EZ14" i="32" l="1"/>
  <c r="EZ16" i="32" s="1"/>
  <c r="EZ19" i="32" s="1"/>
  <c r="EY16" i="32"/>
  <c r="EY19" i="32" s="1"/>
  <c r="FC28" i="1"/>
  <c r="P5" i="18"/>
  <c r="FB7" i="32"/>
  <c r="FB5" i="32"/>
  <c r="FB6" i="32"/>
  <c r="FD24" i="1"/>
  <c r="FE12" i="1"/>
  <c r="FB32" i="1"/>
  <c r="FA8" i="32"/>
  <c r="FA9" i="32" s="1"/>
  <c r="FA11" i="32" s="1"/>
  <c r="FA13" i="32" s="1"/>
  <c r="FA15" i="32" s="1"/>
  <c r="FB8" i="32" l="1"/>
  <c r="FB9" i="32" s="1"/>
  <c r="FB11" i="32" s="1"/>
  <c r="FB13" i="32" s="1"/>
  <c r="FE24" i="1"/>
  <c r="FE28" i="1" s="1"/>
  <c r="FF12" i="1"/>
  <c r="FA14" i="32"/>
  <c r="FD28" i="1"/>
  <c r="FC30" i="1"/>
  <c r="FC31" i="1" s="1"/>
  <c r="FC4" i="32"/>
  <c r="P8" i="18"/>
  <c r="FB14" i="32" l="1"/>
  <c r="FB15" i="32"/>
  <c r="FA16" i="32"/>
  <c r="FA19" i="32" s="1"/>
  <c r="FG12" i="1"/>
  <c r="FF24" i="1"/>
  <c r="FF28" i="1" s="1"/>
  <c r="P11" i="18"/>
  <c r="P9" i="18"/>
  <c r="P10" i="18"/>
  <c r="FC32" i="1"/>
  <c r="FE30" i="1"/>
  <c r="FE31" i="1" s="1"/>
  <c r="FE4" i="32"/>
  <c r="FC7" i="32"/>
  <c r="FC5" i="32"/>
  <c r="FC6" i="32"/>
  <c r="FD30" i="1"/>
  <c r="FD31" i="1" s="1"/>
  <c r="FD4" i="32"/>
  <c r="FB16" i="32" l="1"/>
  <c r="FB19" i="32" s="1"/>
  <c r="FD32" i="1"/>
  <c r="FC8" i="32"/>
  <c r="FC9" i="32" s="1"/>
  <c r="FC11" i="32" s="1"/>
  <c r="FC13" i="32" s="1"/>
  <c r="FC15" i="32" s="1"/>
  <c r="P12" i="18"/>
  <c r="P13" i="18" s="1"/>
  <c r="P16" i="18" s="1"/>
  <c r="P18" i="18" s="1"/>
  <c r="P20" i="18" s="1"/>
  <c r="FF30" i="1"/>
  <c r="FF31" i="1" s="1"/>
  <c r="FF4" i="32"/>
  <c r="FE6" i="32"/>
  <c r="FE5" i="32"/>
  <c r="FE7" i="32"/>
  <c r="FD7" i="32"/>
  <c r="FD6" i="32"/>
  <c r="FD5" i="32"/>
  <c r="FE32" i="1"/>
  <c r="FH12" i="1"/>
  <c r="FG24" i="1"/>
  <c r="FD8" i="32" l="1"/>
  <c r="FD9" i="32" s="1"/>
  <c r="FD11" i="32" s="1"/>
  <c r="FD13" i="32" s="1"/>
  <c r="FF32" i="1"/>
  <c r="FC14" i="32"/>
  <c r="FC16" i="32" s="1"/>
  <c r="FC19" i="32" s="1"/>
  <c r="P19" i="18"/>
  <c r="FF7" i="32"/>
  <c r="FF6" i="32"/>
  <c r="FF5" i="32"/>
  <c r="FG28" i="1"/>
  <c r="FI12" i="1"/>
  <c r="FH24" i="1"/>
  <c r="FH28" i="1" s="1"/>
  <c r="FE8" i="32"/>
  <c r="FE9" i="32" s="1"/>
  <c r="FE11" i="32" s="1"/>
  <c r="FE13" i="32" s="1"/>
  <c r="FE15" i="32" s="1"/>
  <c r="FD14" i="32" l="1"/>
  <c r="FD15" i="32"/>
  <c r="P21" i="18"/>
  <c r="P24" i="18" s="1"/>
  <c r="P25" i="18" s="1"/>
  <c r="FF8" i="32"/>
  <c r="FF9" i="32" s="1"/>
  <c r="FF11" i="32" s="1"/>
  <c r="FF13" i="32" s="1"/>
  <c r="FF15" i="32" s="1"/>
  <c r="FG30" i="1"/>
  <c r="FG31" i="1" s="1"/>
  <c r="FG4" i="32"/>
  <c r="FE14" i="32"/>
  <c r="FJ12" i="1"/>
  <c r="FI24" i="1"/>
  <c r="FI28" i="1" s="1"/>
  <c r="FH30" i="1"/>
  <c r="FH31" i="1" s="1"/>
  <c r="FH4" i="32"/>
  <c r="FD16" i="32" l="1"/>
  <c r="FD19" i="32" s="1"/>
  <c r="FF14" i="32"/>
  <c r="FF16" i="32" s="1"/>
  <c r="FF19" i="32" s="1"/>
  <c r="FE16" i="32"/>
  <c r="FE19" i="32" s="1"/>
  <c r="FH5" i="32"/>
  <c r="FH7" i="32"/>
  <c r="FH6" i="32"/>
  <c r="FJ24" i="1"/>
  <c r="FK12" i="1"/>
  <c r="FH32" i="1"/>
  <c r="FG5" i="32"/>
  <c r="FG6" i="32"/>
  <c r="FG7" i="32"/>
  <c r="FG32" i="1"/>
  <c r="FI30" i="1"/>
  <c r="FI31" i="1" s="1"/>
  <c r="FI4" i="32"/>
  <c r="FI6" i="32" l="1"/>
  <c r="FI5" i="32"/>
  <c r="FI7" i="32"/>
  <c r="FJ28" i="1"/>
  <c r="FI32" i="1"/>
  <c r="FK24" i="1"/>
  <c r="FK28" i="1" s="1"/>
  <c r="FL12" i="1"/>
  <c r="FG8" i="32"/>
  <c r="FG9" i="32" s="1"/>
  <c r="FG11" i="32" s="1"/>
  <c r="FG13" i="32" s="1"/>
  <c r="FG15" i="32" s="1"/>
  <c r="FH8" i="32"/>
  <c r="FH9" i="32" s="1"/>
  <c r="FH11" i="32" s="1"/>
  <c r="FH13" i="32" s="1"/>
  <c r="FH15" i="32" s="1"/>
  <c r="FI8" i="32" l="1"/>
  <c r="FI9" i="32" s="1"/>
  <c r="FI11" i="32" s="1"/>
  <c r="FI13" i="32" s="1"/>
  <c r="FJ30" i="1"/>
  <c r="FJ31" i="1" s="1"/>
  <c r="FJ4" i="32"/>
  <c r="FH14" i="32"/>
  <c r="FM12" i="1"/>
  <c r="FL24" i="1"/>
  <c r="FL28" i="1" s="1"/>
  <c r="FG14" i="32"/>
  <c r="FG16" i="32" s="1"/>
  <c r="FG19" i="32" s="1"/>
  <c r="FK30" i="1"/>
  <c r="FK31" i="1" s="1"/>
  <c r="FK4" i="32"/>
  <c r="FI14" i="32" l="1"/>
  <c r="FI15" i="32"/>
  <c r="FH16" i="32"/>
  <c r="FH19" i="32" s="1"/>
  <c r="FL30" i="1"/>
  <c r="FL31" i="1" s="1"/>
  <c r="FL4" i="32"/>
  <c r="FK7" i="32"/>
  <c r="FK5" i="32"/>
  <c r="FK6" i="32"/>
  <c r="FK32" i="1"/>
  <c r="FJ7" i="32"/>
  <c r="FJ5" i="32"/>
  <c r="FJ6" i="32"/>
  <c r="FJ32" i="1"/>
  <c r="FM24" i="1"/>
  <c r="FM28" i="1" s="1"/>
  <c r="FN12" i="1"/>
  <c r="FI16" i="32" l="1"/>
  <c r="FI19" i="32" s="1"/>
  <c r="FJ8" i="32"/>
  <c r="FJ9" i="32" s="1"/>
  <c r="FJ11" i="32" s="1"/>
  <c r="FJ13" i="32" s="1"/>
  <c r="FM30" i="1"/>
  <c r="FM31" i="1" s="1"/>
  <c r="FM4" i="32"/>
  <c r="FO12" i="1"/>
  <c r="FN24" i="1"/>
  <c r="FN28" i="1" s="1"/>
  <c r="FL6" i="32"/>
  <c r="FL5" i="32"/>
  <c r="FL7" i="32"/>
  <c r="FK8" i="32"/>
  <c r="FK9" i="32" s="1"/>
  <c r="FK11" i="32" s="1"/>
  <c r="FK13" i="32" s="1"/>
  <c r="FK15" i="32" s="1"/>
  <c r="FL32" i="1"/>
  <c r="FJ14" i="32" l="1"/>
  <c r="FJ15" i="32"/>
  <c r="FL8" i="32"/>
  <c r="FL9" i="32" s="1"/>
  <c r="FL11" i="32" s="1"/>
  <c r="FL13" i="32" s="1"/>
  <c r="FL15" i="32" s="1"/>
  <c r="FK14" i="32"/>
  <c r="FM6" i="32"/>
  <c r="FM5" i="32"/>
  <c r="FM7" i="32"/>
  <c r="FN30" i="1"/>
  <c r="FN31" i="1" s="1"/>
  <c r="FN4" i="32"/>
  <c r="FP12" i="1"/>
  <c r="FO24" i="1"/>
  <c r="FM32" i="1"/>
  <c r="FJ16" i="32" l="1"/>
  <c r="FJ19" i="32" s="1"/>
  <c r="FL14" i="32"/>
  <c r="FL16" i="32" s="1"/>
  <c r="FL19" i="32" s="1"/>
  <c r="FK16" i="32"/>
  <c r="FK19" i="32" s="1"/>
  <c r="FO28" i="1"/>
  <c r="Q5" i="18"/>
  <c r="FN7" i="32"/>
  <c r="FN5" i="32"/>
  <c r="FN6" i="32"/>
  <c r="FP24" i="1"/>
  <c r="FQ12" i="1"/>
  <c r="FN32" i="1"/>
  <c r="FM8" i="32"/>
  <c r="FM9" i="32" s="1"/>
  <c r="FM11" i="32" s="1"/>
  <c r="FM13" i="32" s="1"/>
  <c r="FM15" i="32" s="1"/>
  <c r="FN8" i="32" l="1"/>
  <c r="FN9" i="32" s="1"/>
  <c r="FN11" i="32" s="1"/>
  <c r="FN13" i="32" s="1"/>
  <c r="FN15" i="32" s="1"/>
  <c r="FR12" i="1"/>
  <c r="FQ24" i="1"/>
  <c r="FQ28" i="1" s="1"/>
  <c r="FP28" i="1"/>
  <c r="FM14" i="32"/>
  <c r="FO30" i="1"/>
  <c r="FO31" i="1" s="1"/>
  <c r="FO4" i="32"/>
  <c r="Q8" i="18"/>
  <c r="FN14" i="32" l="1"/>
  <c r="FN16" i="32" s="1"/>
  <c r="FN19" i="32" s="1"/>
  <c r="FM16" i="32"/>
  <c r="FM19" i="32" s="1"/>
  <c r="FP30" i="1"/>
  <c r="FP31" i="1" s="1"/>
  <c r="FP4" i="32"/>
  <c r="Q9" i="18"/>
  <c r="Q11" i="18"/>
  <c r="Q10" i="18"/>
  <c r="FQ30" i="1"/>
  <c r="FQ31" i="1" s="1"/>
  <c r="FQ4" i="32"/>
  <c r="FO5" i="32"/>
  <c r="FO7" i="32"/>
  <c r="FO6" i="32"/>
  <c r="FS12" i="1"/>
  <c r="FR24" i="1"/>
  <c r="FR28" i="1" s="1"/>
  <c r="FO32" i="1"/>
  <c r="FT12" i="1" l="1"/>
  <c r="FS24" i="1"/>
  <c r="FS28" i="1" s="1"/>
  <c r="FO8" i="32"/>
  <c r="FO9" i="32" s="1"/>
  <c r="FO11" i="32" s="1"/>
  <c r="FO13" i="32" s="1"/>
  <c r="FO15" i="32" s="1"/>
  <c r="FP6" i="32"/>
  <c r="FP5" i="32"/>
  <c r="FP7" i="32"/>
  <c r="FQ32" i="1"/>
  <c r="Q12" i="18"/>
  <c r="Q13" i="18" s="1"/>
  <c r="Q16" i="18" s="1"/>
  <c r="Q18" i="18" s="1"/>
  <c r="Q20" i="18" s="1"/>
  <c r="FR30" i="1"/>
  <c r="FR31" i="1" s="1"/>
  <c r="FR4" i="32"/>
  <c r="FQ6" i="32"/>
  <c r="FQ5" i="32"/>
  <c r="FQ7" i="32"/>
  <c r="FP32" i="1"/>
  <c r="FP8" i="32" l="1"/>
  <c r="FP9" i="32" s="1"/>
  <c r="FP11" i="32" s="1"/>
  <c r="FP13" i="32" s="1"/>
  <c r="FQ8" i="32"/>
  <c r="FQ9" i="32" s="1"/>
  <c r="FQ11" i="32" s="1"/>
  <c r="FQ13" i="32" s="1"/>
  <c r="FQ15" i="32" s="1"/>
  <c r="FR6" i="32"/>
  <c r="FR5" i="32"/>
  <c r="FR7" i="32"/>
  <c r="FO14" i="32"/>
  <c r="FS30" i="1"/>
  <c r="FS31" i="1" s="1"/>
  <c r="FS4" i="32"/>
  <c r="Q19" i="18"/>
  <c r="FT24" i="1"/>
  <c r="FU12" i="1"/>
  <c r="FR32" i="1"/>
  <c r="FP14" i="32" l="1"/>
  <c r="FP15" i="32"/>
  <c r="FR8" i="32"/>
  <c r="FR9" i="32" s="1"/>
  <c r="FR11" i="32" s="1"/>
  <c r="FR13" i="32" s="1"/>
  <c r="FR15" i="32" s="1"/>
  <c r="FQ14" i="32"/>
  <c r="FQ16" i="32" s="1"/>
  <c r="FQ19" i="32" s="1"/>
  <c r="FO16" i="32"/>
  <c r="FO19" i="32" s="1"/>
  <c r="Q21" i="18"/>
  <c r="Q24" i="18" s="1"/>
  <c r="Q25" i="18" s="1"/>
  <c r="FS7" i="32"/>
  <c r="FS5" i="32"/>
  <c r="FS6" i="32"/>
  <c r="FS32" i="1"/>
  <c r="FV12" i="1"/>
  <c r="FU24" i="1"/>
  <c r="FU28" i="1" s="1"/>
  <c r="FT28" i="1"/>
  <c r="FP16" i="32" l="1"/>
  <c r="FP19" i="32" s="1"/>
  <c r="FR14" i="32"/>
  <c r="FR16" i="32" s="1"/>
  <c r="FR19" i="32" s="1"/>
  <c r="FT30" i="1"/>
  <c r="FT31" i="1" s="1"/>
  <c r="FT4" i="32"/>
  <c r="FS8" i="32"/>
  <c r="FS9" i="32" s="1"/>
  <c r="FS11" i="32" s="1"/>
  <c r="FS13" i="32" s="1"/>
  <c r="FS15" i="32" s="1"/>
  <c r="FU30" i="1"/>
  <c r="FU31" i="1" s="1"/>
  <c r="FU4" i="32"/>
  <c r="FV24" i="1"/>
  <c r="FW12" i="1"/>
  <c r="FV28" i="1" l="1"/>
  <c r="FW24" i="1"/>
  <c r="FW28" i="1" s="1"/>
  <c r="FX12" i="1"/>
  <c r="FU5" i="32"/>
  <c r="FU6" i="32"/>
  <c r="FU7" i="32"/>
  <c r="FU32" i="1"/>
  <c r="FS14" i="32"/>
  <c r="FT7" i="32"/>
  <c r="FT5" i="32"/>
  <c r="FT6" i="32"/>
  <c r="FT32" i="1"/>
  <c r="FT8" i="32" l="1"/>
  <c r="FT9" i="32" s="1"/>
  <c r="FT11" i="32" s="1"/>
  <c r="FT13" i="32" s="1"/>
  <c r="FT15" i="32" s="1"/>
  <c r="FS16" i="32"/>
  <c r="FS19" i="32" s="1"/>
  <c r="FX24" i="1"/>
  <c r="FX28" i="1" s="1"/>
  <c r="FY12" i="1"/>
  <c r="FW30" i="1"/>
  <c r="FW31" i="1" s="1"/>
  <c r="FW4" i="32"/>
  <c r="FU8" i="32"/>
  <c r="FU9" i="32" s="1"/>
  <c r="FU11" i="32" s="1"/>
  <c r="FU13" i="32" s="1"/>
  <c r="FU15" i="32" s="1"/>
  <c r="FV30" i="1"/>
  <c r="FV31" i="1" s="1"/>
  <c r="FV4" i="32"/>
  <c r="FT14" i="32" l="1"/>
  <c r="FT16" i="32" s="1"/>
  <c r="FT19" i="32" s="1"/>
  <c r="FU14" i="32"/>
  <c r="FW7" i="32"/>
  <c r="FW5" i="32"/>
  <c r="FW6" i="32"/>
  <c r="FW32" i="1"/>
  <c r="FY24" i="1"/>
  <c r="FY28" i="1" s="1"/>
  <c r="FZ12" i="1"/>
  <c r="FX30" i="1"/>
  <c r="FX31" i="1" s="1"/>
  <c r="FX4" i="32"/>
  <c r="FV7" i="32"/>
  <c r="FV6" i="32"/>
  <c r="FV5" i="32"/>
  <c r="FV32" i="1"/>
  <c r="FV8" i="32" l="1"/>
  <c r="FV9" i="32" s="1"/>
  <c r="FV11" i="32" s="1"/>
  <c r="FV13" i="32" s="1"/>
  <c r="FU16" i="32"/>
  <c r="FU19" i="32" s="1"/>
  <c r="FW8" i="32"/>
  <c r="FW9" i="32" s="1"/>
  <c r="FW11" i="32" s="1"/>
  <c r="FW13" i="32" s="1"/>
  <c r="FW15" i="32" s="1"/>
  <c r="FX5" i="32"/>
  <c r="FX7" i="32"/>
  <c r="FX6" i="32"/>
  <c r="FZ24" i="1"/>
  <c r="FZ28" i="1" s="1"/>
  <c r="GA12" i="1"/>
  <c r="FY30" i="1"/>
  <c r="FY31" i="1" s="1"/>
  <c r="FY4" i="32"/>
  <c r="FX32" i="1"/>
  <c r="FV14" i="32" l="1"/>
  <c r="FV15" i="32"/>
  <c r="FX8" i="32"/>
  <c r="FX9" i="32" s="1"/>
  <c r="FX11" i="32" s="1"/>
  <c r="FX13" i="32" s="1"/>
  <c r="FW14" i="32"/>
  <c r="GB12" i="1"/>
  <c r="GA24" i="1"/>
  <c r="FY5" i="32"/>
  <c r="FY6" i="32"/>
  <c r="FY7" i="32"/>
  <c r="FY32" i="1"/>
  <c r="FZ30" i="1"/>
  <c r="FZ31" i="1" s="1"/>
  <c r="FZ4" i="32"/>
  <c r="FX14" i="32" l="1"/>
  <c r="FX15" i="32"/>
  <c r="FV16" i="32"/>
  <c r="FV19" i="32" s="1"/>
  <c r="FW16" i="32"/>
  <c r="FW19" i="32" s="1"/>
  <c r="FZ6" i="32"/>
  <c r="FZ7" i="32"/>
  <c r="FZ5" i="32"/>
  <c r="GB24" i="1"/>
  <c r="GC12" i="1"/>
  <c r="FZ32" i="1"/>
  <c r="GA28" i="1"/>
  <c r="R5" i="18"/>
  <c r="FY8" i="32"/>
  <c r="FY9" i="32" s="1"/>
  <c r="FY11" i="32" s="1"/>
  <c r="FY13" i="32" s="1"/>
  <c r="FY15" i="32" s="1"/>
  <c r="FX16" i="32" l="1"/>
  <c r="FX19" i="32" s="1"/>
  <c r="FZ8" i="32"/>
  <c r="FZ9" i="32" s="1"/>
  <c r="FZ11" i="32" s="1"/>
  <c r="FZ13" i="32" s="1"/>
  <c r="FZ15" i="32" s="1"/>
  <c r="FY14" i="32"/>
  <c r="GD12" i="1"/>
  <c r="GC24" i="1"/>
  <c r="GC28" i="1" s="1"/>
  <c r="GB28" i="1"/>
  <c r="GA30" i="1"/>
  <c r="GA31" i="1" s="1"/>
  <c r="GA4" i="32"/>
  <c r="R8" i="18"/>
  <c r="FZ14" i="32" l="1"/>
  <c r="FZ16" i="32" s="1"/>
  <c r="FZ19" i="32" s="1"/>
  <c r="FY16" i="32"/>
  <c r="FY19" i="32" s="1"/>
  <c r="GE12" i="1"/>
  <c r="GD24" i="1"/>
  <c r="GD28" i="1" s="1"/>
  <c r="GA6" i="32"/>
  <c r="GA5" i="32"/>
  <c r="GA7" i="32"/>
  <c r="GA32" i="1"/>
  <c r="GB30" i="1"/>
  <c r="GB31" i="1" s="1"/>
  <c r="GB4" i="32"/>
  <c r="GC30" i="1"/>
  <c r="GC31" i="1" s="1"/>
  <c r="GC4" i="32"/>
  <c r="R9" i="18"/>
  <c r="R10" i="18"/>
  <c r="R11" i="18"/>
  <c r="R12" i="18" l="1"/>
  <c r="R13" i="18" s="1"/>
  <c r="R16" i="18" s="1"/>
  <c r="R18" i="18" s="1"/>
  <c r="R20" i="18" s="1"/>
  <c r="GA8" i="32"/>
  <c r="GA9" i="32" s="1"/>
  <c r="GA11" i="32" s="1"/>
  <c r="GA13" i="32" s="1"/>
  <c r="GA15" i="32" s="1"/>
  <c r="GC7" i="32"/>
  <c r="GC6" i="32"/>
  <c r="GC5" i="32"/>
  <c r="GD30" i="1"/>
  <c r="GD31" i="1" s="1"/>
  <c r="GD4" i="32"/>
  <c r="GC32" i="1"/>
  <c r="GB5" i="32"/>
  <c r="GB7" i="32"/>
  <c r="GB6" i="32"/>
  <c r="GB32" i="1"/>
  <c r="GF12" i="1"/>
  <c r="GE24" i="1"/>
  <c r="GC8" i="32" l="1"/>
  <c r="GC9" i="32" s="1"/>
  <c r="GC11" i="32" s="1"/>
  <c r="GC13" i="32" s="1"/>
  <c r="R19" i="18"/>
  <c r="R21" i="18" s="1"/>
  <c r="R24" i="18" s="1"/>
  <c r="R25" i="18" s="1"/>
  <c r="GB8" i="32"/>
  <c r="GB9" i="32" s="1"/>
  <c r="GB11" i="32" s="1"/>
  <c r="GB13" i="32" s="1"/>
  <c r="GB15" i="32" s="1"/>
  <c r="GA14" i="32"/>
  <c r="GA16" i="32" s="1"/>
  <c r="GA19" i="32" s="1"/>
  <c r="GF24" i="1"/>
  <c r="GF28" i="1" s="1"/>
  <c r="GG12" i="1"/>
  <c r="GD5" i="32"/>
  <c r="GD7" i="32"/>
  <c r="GD6" i="32"/>
  <c r="GE28" i="1"/>
  <c r="GD32" i="1"/>
  <c r="GC14" i="32" l="1"/>
  <c r="GC15" i="32"/>
  <c r="GB14" i="32"/>
  <c r="GB16" i="32" s="1"/>
  <c r="GB19" i="32" s="1"/>
  <c r="GE30" i="1"/>
  <c r="GE31" i="1" s="1"/>
  <c r="GE4" i="32"/>
  <c r="GH12" i="1"/>
  <c r="GG24" i="1"/>
  <c r="GD8" i="32"/>
  <c r="GD9" i="32" s="1"/>
  <c r="GD11" i="32" s="1"/>
  <c r="GD13" i="32" s="1"/>
  <c r="GD15" i="32" s="1"/>
  <c r="GF30" i="1"/>
  <c r="GF31" i="1" s="1"/>
  <c r="GF4" i="32"/>
  <c r="GC16" i="32" l="1"/>
  <c r="GC19" i="32" s="1"/>
  <c r="GG28" i="1"/>
  <c r="GI12" i="1"/>
  <c r="GH24" i="1"/>
  <c r="GH28" i="1" s="1"/>
  <c r="GF32" i="1"/>
  <c r="GE5" i="32"/>
  <c r="GE7" i="32"/>
  <c r="GE6" i="32"/>
  <c r="GE32" i="1"/>
  <c r="GF6" i="32"/>
  <c r="GF5" i="32"/>
  <c r="GF7" i="32"/>
  <c r="GD14" i="32"/>
  <c r="GD16" i="32" l="1"/>
  <c r="GD19" i="32" s="1"/>
  <c r="GH30" i="1"/>
  <c r="GH31" i="1" s="1"/>
  <c r="GH4" i="32"/>
  <c r="GF8" i="32"/>
  <c r="GF9" i="32" s="1"/>
  <c r="GF11" i="32" s="1"/>
  <c r="GF13" i="32" s="1"/>
  <c r="GF15" i="32" s="1"/>
  <c r="GJ12" i="1"/>
  <c r="GI24" i="1"/>
  <c r="GI28" i="1" s="1"/>
  <c r="GE8" i="32"/>
  <c r="GE9" i="32" s="1"/>
  <c r="GE11" i="32" s="1"/>
  <c r="GE13" i="32" s="1"/>
  <c r="GE15" i="32" s="1"/>
  <c r="GG30" i="1"/>
  <c r="GG31" i="1" s="1"/>
  <c r="GG4" i="32"/>
  <c r="GE14" i="32" l="1"/>
  <c r="GE16" i="32" s="1"/>
  <c r="GE19" i="32" s="1"/>
  <c r="GG32" i="1"/>
  <c r="GI30" i="1"/>
  <c r="GI31" i="1" s="1"/>
  <c r="GI4" i="32"/>
  <c r="GK12" i="1"/>
  <c r="GJ24" i="1"/>
  <c r="GJ28" i="1" s="1"/>
  <c r="GF14" i="32"/>
  <c r="GH6" i="32"/>
  <c r="GH5" i="32"/>
  <c r="GH7" i="32"/>
  <c r="GG6" i="32"/>
  <c r="GG5" i="32"/>
  <c r="GG7" i="32"/>
  <c r="GH32" i="1"/>
  <c r="GG8" i="32" l="1"/>
  <c r="GG9" i="32" s="1"/>
  <c r="GG11" i="32" s="1"/>
  <c r="GG13" i="32" s="1"/>
  <c r="GG15" i="32" s="1"/>
  <c r="GF16" i="32"/>
  <c r="GF19" i="32" s="1"/>
  <c r="GI32" i="1"/>
  <c r="GL12" i="1"/>
  <c r="GK24" i="1"/>
  <c r="GK28" i="1" s="1"/>
  <c r="GI7" i="32"/>
  <c r="GI6" i="32"/>
  <c r="GI5" i="32"/>
  <c r="GH8" i="32"/>
  <c r="GH9" i="32" s="1"/>
  <c r="GH11" i="32" s="1"/>
  <c r="GH13" i="32" s="1"/>
  <c r="GH15" i="32" s="1"/>
  <c r="GJ30" i="1"/>
  <c r="GJ31" i="1" s="1"/>
  <c r="GJ4" i="32"/>
  <c r="GG14" i="32" l="1"/>
  <c r="GG16" i="32" s="1"/>
  <c r="GG19" i="32" s="1"/>
  <c r="GL24" i="1"/>
  <c r="GL28" i="1" s="1"/>
  <c r="GM12" i="1"/>
  <c r="GJ7" i="32"/>
  <c r="GJ5" i="32"/>
  <c r="GJ6" i="32"/>
  <c r="GH14" i="32"/>
  <c r="GK30" i="1"/>
  <c r="GK31" i="1" s="1"/>
  <c r="GK4" i="32"/>
  <c r="GJ32" i="1"/>
  <c r="GI8" i="32"/>
  <c r="GI9" i="32" s="1"/>
  <c r="GI11" i="32" s="1"/>
  <c r="GI13" i="32" s="1"/>
  <c r="GI15" i="32" s="1"/>
  <c r="GH16" i="32" l="1"/>
  <c r="GH19" i="32" s="1"/>
  <c r="GI14" i="32"/>
  <c r="GK5" i="32"/>
  <c r="GK6" i="32"/>
  <c r="GK7" i="32"/>
  <c r="GJ8" i="32"/>
  <c r="GJ9" i="32" s="1"/>
  <c r="GJ11" i="32" s="1"/>
  <c r="GJ13" i="32" s="1"/>
  <c r="GJ15" i="32" s="1"/>
  <c r="GK32" i="1"/>
  <c r="GM24" i="1"/>
  <c r="GN12" i="1"/>
  <c r="GL30" i="1"/>
  <c r="GL31" i="1" s="1"/>
  <c r="GL4" i="32"/>
  <c r="GI16" i="32" l="1"/>
  <c r="GI19" i="32" s="1"/>
  <c r="GL7" i="32"/>
  <c r="GL5" i="32"/>
  <c r="GL6" i="32"/>
  <c r="GJ14" i="32"/>
  <c r="GL32" i="1"/>
  <c r="GN24" i="1"/>
  <c r="GO12" i="1"/>
  <c r="GK8" i="32"/>
  <c r="GK9" i="32" s="1"/>
  <c r="GK11" i="32" s="1"/>
  <c r="GK13" i="32" s="1"/>
  <c r="GK15" i="32" s="1"/>
  <c r="GM28" i="1"/>
  <c r="S5" i="18"/>
  <c r="GJ16" i="32" l="1"/>
  <c r="GJ19" i="32" s="1"/>
  <c r="GM30" i="1"/>
  <c r="GM31" i="1" s="1"/>
  <c r="GM4" i="32"/>
  <c r="S8" i="18"/>
  <c r="GO24" i="1"/>
  <c r="GO28" i="1" s="1"/>
  <c r="GP12" i="1"/>
  <c r="GK14" i="32"/>
  <c r="GL8" i="32"/>
  <c r="GL9" i="32" s="1"/>
  <c r="GL11" i="32" s="1"/>
  <c r="GL13" i="32" s="1"/>
  <c r="GL15" i="32" s="1"/>
  <c r="GN28" i="1"/>
  <c r="GK16" i="32" l="1"/>
  <c r="GK19" i="32" s="1"/>
  <c r="GP24" i="1"/>
  <c r="GQ12" i="1"/>
  <c r="S11" i="18"/>
  <c r="S10" i="18"/>
  <c r="S9" i="18"/>
  <c r="GO30" i="1"/>
  <c r="GO31" i="1" s="1"/>
  <c r="GO4" i="32"/>
  <c r="GN30" i="1"/>
  <c r="GN31" i="1" s="1"/>
  <c r="GN4" i="32"/>
  <c r="GM6" i="32"/>
  <c r="GM7" i="32"/>
  <c r="GM5" i="32"/>
  <c r="GL14" i="32"/>
  <c r="GM32" i="1"/>
  <c r="GM8" i="32" l="1"/>
  <c r="GM9" i="32" s="1"/>
  <c r="GM11" i="32" s="1"/>
  <c r="GM13" i="32" s="1"/>
  <c r="S12" i="18"/>
  <c r="S13" i="18" s="1"/>
  <c r="S16" i="18" s="1"/>
  <c r="S18" i="18" s="1"/>
  <c r="GL16" i="32"/>
  <c r="GL19" i="32" s="1"/>
  <c r="GO32" i="1"/>
  <c r="GO5" i="32"/>
  <c r="GO6" i="32"/>
  <c r="GO7" i="32"/>
  <c r="GN5" i="32"/>
  <c r="GN6" i="32"/>
  <c r="GN7" i="32"/>
  <c r="GQ24" i="1"/>
  <c r="GQ28" i="1" s="1"/>
  <c r="GR12" i="1"/>
  <c r="GN32" i="1"/>
  <c r="GP28" i="1"/>
  <c r="S19" i="18" l="1"/>
  <c r="S20" i="18"/>
  <c r="GM14" i="32"/>
  <c r="GM15" i="32"/>
  <c r="GP30" i="1"/>
  <c r="GP31" i="1" s="1"/>
  <c r="GP4" i="32"/>
  <c r="GR24" i="1"/>
  <c r="GS12" i="1"/>
  <c r="GO8" i="32"/>
  <c r="GO9" i="32" s="1"/>
  <c r="GO11" i="32" s="1"/>
  <c r="GO13" i="32" s="1"/>
  <c r="GO15" i="32" s="1"/>
  <c r="GN8" i="32"/>
  <c r="GN9" i="32" s="1"/>
  <c r="GN11" i="32" s="1"/>
  <c r="GN13" i="32" s="1"/>
  <c r="GN15" i="32" s="1"/>
  <c r="GQ30" i="1"/>
  <c r="GQ31" i="1" s="1"/>
  <c r="GQ4" i="32"/>
  <c r="S21" i="18" l="1"/>
  <c r="S24" i="18" s="1"/>
  <c r="S25" i="18" s="1"/>
  <c r="GM16" i="32"/>
  <c r="GM19" i="32" s="1"/>
  <c r="GN14" i="32"/>
  <c r="GN16" i="32" s="1"/>
  <c r="GN19" i="32" s="1"/>
  <c r="GR28" i="1"/>
  <c r="GT12" i="1"/>
  <c r="GS24" i="1"/>
  <c r="GS28" i="1" s="1"/>
  <c r="GP6" i="32"/>
  <c r="GP7" i="32"/>
  <c r="GP5" i="32"/>
  <c r="GP32" i="1"/>
  <c r="GO14" i="32"/>
  <c r="GQ5" i="32"/>
  <c r="GQ7" i="32"/>
  <c r="GQ6" i="32"/>
  <c r="GQ32" i="1"/>
  <c r="GO16" i="32" l="1"/>
  <c r="GO19" i="32" s="1"/>
  <c r="GS30" i="1"/>
  <c r="GS31" i="1" s="1"/>
  <c r="GS4" i="32"/>
  <c r="GT24" i="1"/>
  <c r="GT28" i="1" s="1"/>
  <c r="GU12" i="1"/>
  <c r="GR30" i="1"/>
  <c r="GR31" i="1" s="1"/>
  <c r="GR4" i="32"/>
  <c r="GP8" i="32"/>
  <c r="GP9" i="32" s="1"/>
  <c r="GP11" i="32" s="1"/>
  <c r="GP13" i="32" s="1"/>
  <c r="GP15" i="32" s="1"/>
  <c r="GQ8" i="32"/>
  <c r="GQ9" i="32" s="1"/>
  <c r="GQ11" i="32" s="1"/>
  <c r="GQ13" i="32" s="1"/>
  <c r="GQ15" i="32" s="1"/>
  <c r="GV12" i="1" l="1"/>
  <c r="GU24" i="1"/>
  <c r="GU28" i="1" s="1"/>
  <c r="GR32" i="1"/>
  <c r="GS7" i="32"/>
  <c r="GS6" i="32"/>
  <c r="GS5" i="32"/>
  <c r="GT30" i="1"/>
  <c r="GT31" i="1" s="1"/>
  <c r="GT4" i="32"/>
  <c r="GQ14" i="32"/>
  <c r="GQ16" i="32" s="1"/>
  <c r="GQ19" i="32" s="1"/>
  <c r="GS32" i="1"/>
  <c r="GR7" i="32"/>
  <c r="GR5" i="32"/>
  <c r="GR6" i="32"/>
  <c r="GP14" i="32"/>
  <c r="GS8" i="32" l="1"/>
  <c r="GS9" i="32" s="1"/>
  <c r="GS11" i="32" s="1"/>
  <c r="GS13" i="32" s="1"/>
  <c r="GP16" i="32"/>
  <c r="GP19" i="32" s="1"/>
  <c r="GT7" i="32"/>
  <c r="GT5" i="32"/>
  <c r="GT6" i="32"/>
  <c r="GU30" i="1"/>
  <c r="GU31" i="1" s="1"/>
  <c r="GU4" i="32"/>
  <c r="GR8" i="32"/>
  <c r="GR9" i="32" s="1"/>
  <c r="GR11" i="32" s="1"/>
  <c r="GR13" i="32" s="1"/>
  <c r="GR15" i="32" s="1"/>
  <c r="GT32" i="1"/>
  <c r="GV24" i="1"/>
  <c r="GV28" i="1" s="1"/>
  <c r="GW12" i="1"/>
  <c r="GS14" i="32" l="1"/>
  <c r="GS15" i="32"/>
  <c r="GX12" i="1"/>
  <c r="GW24" i="1"/>
  <c r="GW28" i="1" s="1"/>
  <c r="GU32" i="1"/>
  <c r="GV30" i="1"/>
  <c r="GV31" i="1" s="1"/>
  <c r="GV4" i="32"/>
  <c r="GT8" i="32"/>
  <c r="GT9" i="32" s="1"/>
  <c r="GT11" i="32" s="1"/>
  <c r="GT13" i="32" s="1"/>
  <c r="GT15" i="32" s="1"/>
  <c r="GR14" i="32"/>
  <c r="GU5" i="32"/>
  <c r="GU6" i="32"/>
  <c r="GU7" i="32"/>
  <c r="GS16" i="32" l="1"/>
  <c r="GS19" i="32" s="1"/>
  <c r="GR16" i="32"/>
  <c r="GR19" i="32" s="1"/>
  <c r="GU8" i="32"/>
  <c r="GU9" i="32" s="1"/>
  <c r="GU11" i="32" s="1"/>
  <c r="GU13" i="32" s="1"/>
  <c r="GU15" i="32" s="1"/>
  <c r="GW30" i="1"/>
  <c r="GW31" i="1" s="1"/>
  <c r="GW4" i="32"/>
  <c r="GT14" i="32"/>
  <c r="GV7" i="32"/>
  <c r="GV5" i="32"/>
  <c r="GV6" i="32"/>
  <c r="GV32" i="1"/>
  <c r="GY12" i="1"/>
  <c r="GX24" i="1"/>
  <c r="GX28" i="1" s="1"/>
  <c r="GT16" i="32" l="1"/>
  <c r="GT19" i="32" s="1"/>
  <c r="GX30" i="1"/>
  <c r="GX31" i="1" s="1"/>
  <c r="GX4" i="32"/>
  <c r="GY24" i="1"/>
  <c r="GZ12" i="1"/>
  <c r="GW6" i="32"/>
  <c r="GW5" i="32"/>
  <c r="GW7" i="32"/>
  <c r="GW32" i="1"/>
  <c r="GV8" i="32"/>
  <c r="GV9" i="32" s="1"/>
  <c r="GV11" i="32" s="1"/>
  <c r="GV13" i="32" s="1"/>
  <c r="GV15" i="32" s="1"/>
  <c r="GU14" i="32"/>
  <c r="GU16" i="32" l="1"/>
  <c r="GU19" i="32" s="1"/>
  <c r="GW8" i="32"/>
  <c r="GW9" i="32" s="1"/>
  <c r="GW11" i="32" s="1"/>
  <c r="GW13" i="32" s="1"/>
  <c r="GV14" i="32"/>
  <c r="GX6" i="32"/>
  <c r="GX5" i="32"/>
  <c r="GX7" i="32"/>
  <c r="GZ24" i="1"/>
  <c r="HA12" i="1"/>
  <c r="GY28" i="1"/>
  <c r="T5" i="18"/>
  <c r="GX32" i="1"/>
  <c r="GW14" i="32" l="1"/>
  <c r="GW15" i="32"/>
  <c r="GV16" i="32"/>
  <c r="GV19" i="32" s="1"/>
  <c r="GZ28" i="1"/>
  <c r="GY30" i="1"/>
  <c r="GY31" i="1" s="1"/>
  <c r="GY4" i="32"/>
  <c r="T8" i="18"/>
  <c r="HB12" i="1"/>
  <c r="HA24" i="1"/>
  <c r="HA28" i="1" s="1"/>
  <c r="GX8" i="32"/>
  <c r="GX9" i="32" s="1"/>
  <c r="GX11" i="32" s="1"/>
  <c r="GX13" i="32" s="1"/>
  <c r="GX15" i="32" s="1"/>
  <c r="GW16" i="32" l="1"/>
  <c r="GW19" i="32" s="1"/>
  <c r="GX14" i="32"/>
  <c r="HB24" i="1"/>
  <c r="HB28" i="1" s="1"/>
  <c r="HC12" i="1"/>
  <c r="HA30" i="1"/>
  <c r="HA31" i="1" s="1"/>
  <c r="HA4" i="32"/>
  <c r="GY7" i="32"/>
  <c r="GY6" i="32"/>
  <c r="GY5" i="32"/>
  <c r="GY32" i="1"/>
  <c r="GZ30" i="1"/>
  <c r="GZ31" i="1" s="1"/>
  <c r="GZ4" i="32"/>
  <c r="T11" i="18"/>
  <c r="T9" i="18"/>
  <c r="T10" i="18"/>
  <c r="T12" i="18" l="1"/>
  <c r="T13" i="18" s="1"/>
  <c r="T16" i="18" s="1"/>
  <c r="T18" i="18" s="1"/>
  <c r="GX16" i="32"/>
  <c r="GX19" i="32" s="1"/>
  <c r="HA32" i="1"/>
  <c r="HD12" i="1"/>
  <c r="HC24" i="1"/>
  <c r="HB30" i="1"/>
  <c r="HB31" i="1" s="1"/>
  <c r="HB4" i="32"/>
  <c r="GZ7" i="32"/>
  <c r="GZ6" i="32"/>
  <c r="GZ5" i="32"/>
  <c r="HA6" i="32"/>
  <c r="HA5" i="32"/>
  <c r="HA7" i="32"/>
  <c r="GY8" i="32"/>
  <c r="GY9" i="32" s="1"/>
  <c r="GY11" i="32" s="1"/>
  <c r="GY13" i="32" s="1"/>
  <c r="GY15" i="32" s="1"/>
  <c r="GZ32" i="1"/>
  <c r="T19" i="18" l="1"/>
  <c r="T20" i="18"/>
  <c r="GZ8" i="32"/>
  <c r="GZ9" i="32" s="1"/>
  <c r="GZ11" i="32" s="1"/>
  <c r="GZ13" i="32" s="1"/>
  <c r="HA8" i="32"/>
  <c r="HA9" i="32" s="1"/>
  <c r="HA11" i="32" s="1"/>
  <c r="HA13" i="32" s="1"/>
  <c r="HD24" i="1"/>
  <c r="HD28" i="1" s="1"/>
  <c r="HE12" i="1"/>
  <c r="HB32" i="1"/>
  <c r="GY14" i="32"/>
  <c r="HC28" i="1"/>
  <c r="HB7" i="32"/>
  <c r="HB6" i="32"/>
  <c r="HB5" i="32"/>
  <c r="T21" i="18" l="1"/>
  <c r="T24" i="18" s="1"/>
  <c r="T25" i="18" s="1"/>
  <c r="HA14" i="32"/>
  <c r="HA15" i="32"/>
  <c r="GZ14" i="32"/>
  <c r="GZ15" i="32"/>
  <c r="GY16" i="32"/>
  <c r="GY19" i="32" s="1"/>
  <c r="HB8" i="32"/>
  <c r="HB9" i="32" s="1"/>
  <c r="HB11" i="32" s="1"/>
  <c r="HB13" i="32" s="1"/>
  <c r="HD30" i="1"/>
  <c r="HD31" i="1" s="1"/>
  <c r="HD4" i="32"/>
  <c r="HC30" i="1"/>
  <c r="HC31" i="1" s="1"/>
  <c r="HC4" i="32"/>
  <c r="HF12" i="1"/>
  <c r="HE24" i="1"/>
  <c r="HE28" i="1" s="1"/>
  <c r="GZ16" i="32" l="1"/>
  <c r="GZ19" i="32" s="1"/>
  <c r="HA16" i="32"/>
  <c r="HA19" i="32" s="1"/>
  <c r="HB14" i="32"/>
  <c r="HB15" i="32"/>
  <c r="HC6" i="32"/>
  <c r="HC5" i="32"/>
  <c r="HC7" i="32"/>
  <c r="HC32" i="1"/>
  <c r="HE30" i="1"/>
  <c r="HE31" i="1" s="1"/>
  <c r="HE4" i="32"/>
  <c r="HG12" i="1"/>
  <c r="HF24" i="1"/>
  <c r="HD5" i="32"/>
  <c r="HD6" i="32"/>
  <c r="HD7" i="32"/>
  <c r="HD32" i="1"/>
  <c r="HB16" i="32" l="1"/>
  <c r="HB19" i="32" s="1"/>
  <c r="HC8" i="32"/>
  <c r="HC9" i="32" s="1"/>
  <c r="HC11" i="32" s="1"/>
  <c r="HC13" i="32" s="1"/>
  <c r="HE7" i="32"/>
  <c r="HE6" i="32"/>
  <c r="HE5" i="32"/>
  <c r="HE32" i="1"/>
  <c r="HD8" i="32"/>
  <c r="HD9" i="32" s="1"/>
  <c r="HD11" i="32" s="1"/>
  <c r="HD13" i="32" s="1"/>
  <c r="HD15" i="32" s="1"/>
  <c r="HF28" i="1"/>
  <c r="HG24" i="1"/>
  <c r="HG28" i="1" s="1"/>
  <c r="HH12" i="1"/>
  <c r="HC14" i="32" l="1"/>
  <c r="HC15" i="32"/>
  <c r="HE8" i="32"/>
  <c r="HE9" i="32" s="1"/>
  <c r="HE11" i="32" s="1"/>
  <c r="HE13" i="32" s="1"/>
  <c r="HE15" i="32" s="1"/>
  <c r="HH24" i="1"/>
  <c r="HH28" i="1" s="1"/>
  <c r="HI12" i="1"/>
  <c r="HF30" i="1"/>
  <c r="HF31" i="1" s="1"/>
  <c r="HF4" i="32"/>
  <c r="HG30" i="1"/>
  <c r="HG31" i="1" s="1"/>
  <c r="HG4" i="32"/>
  <c r="HD14" i="32"/>
  <c r="HD16" i="32" s="1"/>
  <c r="HD19" i="32" s="1"/>
  <c r="HC16" i="32" l="1"/>
  <c r="HC19" i="32" s="1"/>
  <c r="HE14" i="32"/>
  <c r="HE16" i="32" s="1"/>
  <c r="HE19" i="32" s="1"/>
  <c r="HF32" i="1"/>
  <c r="HF5" i="32"/>
  <c r="HF7" i="32"/>
  <c r="HF6" i="32"/>
  <c r="HJ12" i="1"/>
  <c r="HI24" i="1"/>
  <c r="HI28" i="1" s="1"/>
  <c r="HG5" i="32"/>
  <c r="HG7" i="32"/>
  <c r="HG6" i="32"/>
  <c r="HH30" i="1"/>
  <c r="HH31" i="1" s="1"/>
  <c r="HH4" i="32"/>
  <c r="HG32" i="1"/>
  <c r="HF8" i="32" l="1"/>
  <c r="HF9" i="32" s="1"/>
  <c r="HF11" i="32" s="1"/>
  <c r="HF13" i="32" s="1"/>
  <c r="HF15" i="32" s="1"/>
  <c r="HI30" i="1"/>
  <c r="HI31" i="1" s="1"/>
  <c r="HI4" i="32"/>
  <c r="HK12" i="1"/>
  <c r="HJ24" i="1"/>
  <c r="HJ28" i="1" s="1"/>
  <c r="HH7" i="32"/>
  <c r="HH5" i="32"/>
  <c r="HH6" i="32"/>
  <c r="HH32" i="1"/>
  <c r="HG8" i="32"/>
  <c r="HG9" i="32" s="1"/>
  <c r="HG11" i="32" s="1"/>
  <c r="HG13" i="32" s="1"/>
  <c r="HG15" i="32" s="1"/>
  <c r="HF14" i="32" l="1"/>
  <c r="HF16" i="32" s="1"/>
  <c r="HF19" i="32" s="1"/>
  <c r="HJ30" i="1"/>
  <c r="HJ31" i="1" s="1"/>
  <c r="HJ4" i="32"/>
  <c r="HL12" i="1"/>
  <c r="HK24" i="1"/>
  <c r="HG14" i="32"/>
  <c r="HI5" i="32"/>
  <c r="HI7" i="32"/>
  <c r="HI6" i="32"/>
  <c r="HI32" i="1"/>
  <c r="HH8" i="32"/>
  <c r="HH9" i="32" s="1"/>
  <c r="HH11" i="32" s="1"/>
  <c r="HH13" i="32" s="1"/>
  <c r="HH15" i="32" s="1"/>
  <c r="HI8" i="32" l="1"/>
  <c r="HI9" i="32" s="1"/>
  <c r="HI11" i="32" s="1"/>
  <c r="HI13" i="32" s="1"/>
  <c r="HG16" i="32"/>
  <c r="HG19" i="32" s="1"/>
  <c r="HH14" i="32"/>
  <c r="HL24" i="1"/>
  <c r="HM12" i="1"/>
  <c r="HK28" i="1"/>
  <c r="U5" i="18"/>
  <c r="HJ6" i="32"/>
  <c r="HJ5" i="32"/>
  <c r="HJ7" i="32"/>
  <c r="HJ32" i="1"/>
  <c r="HI14" i="32" l="1"/>
  <c r="HI15" i="32"/>
  <c r="HH16" i="32"/>
  <c r="HH19" i="32" s="1"/>
  <c r="HL28" i="1"/>
  <c r="HN12" i="1"/>
  <c r="HM24" i="1"/>
  <c r="HM28" i="1" s="1"/>
  <c r="HJ8" i="32"/>
  <c r="HJ9" i="32" s="1"/>
  <c r="HJ11" i="32" s="1"/>
  <c r="HJ13" i="32" s="1"/>
  <c r="HJ15" i="32" s="1"/>
  <c r="HK30" i="1"/>
  <c r="HK31" i="1" s="1"/>
  <c r="HK4" i="32"/>
  <c r="U8" i="18"/>
  <c r="HI16" i="32" l="1"/>
  <c r="HI19" i="32" s="1"/>
  <c r="U11" i="18"/>
  <c r="U10" i="18"/>
  <c r="U9" i="18"/>
  <c r="HK5" i="32"/>
  <c r="HK7" i="32"/>
  <c r="HK6" i="32"/>
  <c r="HK32" i="1"/>
  <c r="HM30" i="1"/>
  <c r="HM31" i="1" s="1"/>
  <c r="HM4" i="32"/>
  <c r="HL30" i="1"/>
  <c r="HL31" i="1" s="1"/>
  <c r="HL4" i="32"/>
  <c r="HJ14" i="32"/>
  <c r="HO12" i="1"/>
  <c r="HN24" i="1"/>
  <c r="HN28" i="1" s="1"/>
  <c r="U12" i="18" l="1"/>
  <c r="U13" i="18" s="1"/>
  <c r="U16" i="18" s="1"/>
  <c r="U18" i="18" s="1"/>
  <c r="HJ16" i="32"/>
  <c r="HJ19" i="32" s="1"/>
  <c r="HM7" i="32"/>
  <c r="HM6" i="32"/>
  <c r="HM5" i="32"/>
  <c r="HN30" i="1"/>
  <c r="HN31" i="1" s="1"/>
  <c r="HN4" i="32"/>
  <c r="HK8" i="32"/>
  <c r="HK9" i="32" s="1"/>
  <c r="HK11" i="32" s="1"/>
  <c r="HK13" i="32" s="1"/>
  <c r="HK15" i="32" s="1"/>
  <c r="HL32" i="1"/>
  <c r="HP12" i="1"/>
  <c r="HO24" i="1"/>
  <c r="HL6" i="32"/>
  <c r="HL5" i="32"/>
  <c r="HL7" i="32"/>
  <c r="HM32" i="1"/>
  <c r="U19" i="18" l="1"/>
  <c r="U20" i="18"/>
  <c r="HM8" i="32"/>
  <c r="HM9" i="32" s="1"/>
  <c r="HM11" i="32" s="1"/>
  <c r="HM13" i="32" s="1"/>
  <c r="HL8" i="32"/>
  <c r="HL9" i="32" s="1"/>
  <c r="HL11" i="32" s="1"/>
  <c r="HL13" i="32" s="1"/>
  <c r="HL15" i="32" s="1"/>
  <c r="HO28" i="1"/>
  <c r="HP24" i="1"/>
  <c r="HP28" i="1" s="1"/>
  <c r="HQ12" i="1"/>
  <c r="HN32" i="1"/>
  <c r="HK14" i="32"/>
  <c r="HN5" i="32"/>
  <c r="HN6" i="32"/>
  <c r="HN7" i="32"/>
  <c r="HM14" i="32" l="1"/>
  <c r="HM15" i="32"/>
  <c r="U21" i="18"/>
  <c r="U24" i="18" s="1"/>
  <c r="U25" i="18" s="1"/>
  <c r="HL14" i="32"/>
  <c r="HL16" i="32" s="1"/>
  <c r="HL19" i="32" s="1"/>
  <c r="HK16" i="32"/>
  <c r="HK19" i="32" s="1"/>
  <c r="HR12" i="1"/>
  <c r="HQ24" i="1"/>
  <c r="HQ28" i="1" s="1"/>
  <c r="HN8" i="32"/>
  <c r="HN9" i="32" s="1"/>
  <c r="HN11" i="32" s="1"/>
  <c r="HN13" i="32" s="1"/>
  <c r="HN15" i="32" s="1"/>
  <c r="HP30" i="1"/>
  <c r="HP31" i="1" s="1"/>
  <c r="HP4" i="32"/>
  <c r="HO30" i="1"/>
  <c r="HO31" i="1" s="1"/>
  <c r="HO4" i="32"/>
  <c r="HM16" i="32" l="1"/>
  <c r="HM19" i="32" s="1"/>
  <c r="HO6" i="32"/>
  <c r="HO7" i="32"/>
  <c r="HO5" i="32"/>
  <c r="HO32" i="1"/>
  <c r="HP32" i="1"/>
  <c r="HN14" i="32"/>
  <c r="HQ30" i="1"/>
  <c r="HQ31" i="1" s="1"/>
  <c r="HQ4" i="32"/>
  <c r="HP7" i="32"/>
  <c r="HP6" i="32"/>
  <c r="HP5" i="32"/>
  <c r="HS12" i="1"/>
  <c r="HR24" i="1"/>
  <c r="HO8" i="32" l="1"/>
  <c r="HO9" i="32" s="1"/>
  <c r="HO11" i="32" s="1"/>
  <c r="HO13" i="32" s="1"/>
  <c r="HO15" i="32" s="1"/>
  <c r="HN16" i="32"/>
  <c r="HN19" i="32" s="1"/>
  <c r="HQ6" i="32"/>
  <c r="HQ5" i="32"/>
  <c r="HQ7" i="32"/>
  <c r="HQ32" i="1"/>
  <c r="HS24" i="1"/>
  <c r="HS28" i="1" s="1"/>
  <c r="HT12" i="1"/>
  <c r="HR28" i="1"/>
  <c r="HP8" i="32"/>
  <c r="HP9" i="32" s="1"/>
  <c r="HP11" i="32" s="1"/>
  <c r="HP13" i="32" s="1"/>
  <c r="HP15" i="32" s="1"/>
  <c r="HO14" i="32" l="1"/>
  <c r="HO16" i="32" s="1"/>
  <c r="HO19" i="32" s="1"/>
  <c r="HQ8" i="32"/>
  <c r="HQ9" i="32" s="1"/>
  <c r="HQ11" i="32" s="1"/>
  <c r="HQ13" i="32" s="1"/>
  <c r="HQ15" i="32" s="1"/>
  <c r="HP14" i="32"/>
  <c r="HR30" i="1"/>
  <c r="HR31" i="1" s="1"/>
  <c r="HR4" i="32"/>
  <c r="HU12" i="1"/>
  <c r="HT24" i="1"/>
  <c r="HT28" i="1" s="1"/>
  <c r="HS30" i="1"/>
  <c r="HS31" i="1" s="1"/>
  <c r="HS4" i="32"/>
  <c r="HP16" i="32" l="1"/>
  <c r="HP19" i="32" s="1"/>
  <c r="HU24" i="1"/>
  <c r="HU28" i="1" s="1"/>
  <c r="HV12" i="1"/>
  <c r="HS32" i="1"/>
  <c r="HR7" i="32"/>
  <c r="HR6" i="32"/>
  <c r="HR5" i="32"/>
  <c r="HR32" i="1"/>
  <c r="HS7" i="32"/>
  <c r="HS5" i="32"/>
  <c r="HS6" i="32"/>
  <c r="HT30" i="1"/>
  <c r="HT31" i="1" s="1"/>
  <c r="HT4" i="32"/>
  <c r="HQ14" i="32"/>
  <c r="HR8" i="32" l="1"/>
  <c r="HR9" i="32" s="1"/>
  <c r="HR11" i="32" s="1"/>
  <c r="HR13" i="32" s="1"/>
  <c r="HQ16" i="32"/>
  <c r="HQ19" i="32" s="1"/>
  <c r="HT32" i="1"/>
  <c r="HS8" i="32"/>
  <c r="HS9" i="32" s="1"/>
  <c r="HS11" i="32" s="1"/>
  <c r="HS13" i="32" s="1"/>
  <c r="HS15" i="32" s="1"/>
  <c r="HT5" i="32"/>
  <c r="HT7" i="32"/>
  <c r="HT6" i="32"/>
  <c r="HW12" i="1"/>
  <c r="HV24" i="1"/>
  <c r="HV28" i="1" s="1"/>
  <c r="HU30" i="1"/>
  <c r="HU31" i="1" s="1"/>
  <c r="HU4" i="32"/>
  <c r="HR14" i="32" l="1"/>
  <c r="HR15" i="32"/>
  <c r="HT8" i="32"/>
  <c r="HT9" i="32" s="1"/>
  <c r="HT11" i="32" s="1"/>
  <c r="HT13" i="32" s="1"/>
  <c r="HU6" i="32"/>
  <c r="HU5" i="32"/>
  <c r="HU7" i="32"/>
  <c r="HV30" i="1"/>
  <c r="HV31" i="1" s="1"/>
  <c r="HV4" i="32"/>
  <c r="HU32" i="1"/>
  <c r="HS14" i="32"/>
  <c r="HW24" i="1"/>
  <c r="HX12" i="1"/>
  <c r="HR16" i="32" l="1"/>
  <c r="HR19" i="32" s="1"/>
  <c r="HT14" i="32"/>
  <c r="HT15" i="32"/>
  <c r="HS16" i="32"/>
  <c r="HS19" i="32" s="1"/>
  <c r="HY12" i="1"/>
  <c r="HX24" i="1"/>
  <c r="HW28" i="1"/>
  <c r="V5" i="18"/>
  <c r="HU8" i="32"/>
  <c r="HU9" i="32" s="1"/>
  <c r="HU11" i="32" s="1"/>
  <c r="HU13" i="32" s="1"/>
  <c r="HU15" i="32" s="1"/>
  <c r="HV32" i="1"/>
  <c r="HV5" i="32"/>
  <c r="HV6" i="32"/>
  <c r="HV7" i="32"/>
  <c r="HT16" i="32" l="1"/>
  <c r="HT19" i="32" s="1"/>
  <c r="HV8" i="32"/>
  <c r="HV9" i="32" s="1"/>
  <c r="HV11" i="32" s="1"/>
  <c r="HV13" i="32" s="1"/>
  <c r="HV15" i="32" s="1"/>
  <c r="HU14" i="32"/>
  <c r="HX28" i="1"/>
  <c r="HW30" i="1"/>
  <c r="HW31" i="1" s="1"/>
  <c r="HW4" i="32"/>
  <c r="V8" i="18"/>
  <c r="HZ12" i="1"/>
  <c r="HY24" i="1"/>
  <c r="HY28" i="1" s="1"/>
  <c r="HV14" i="32" l="1"/>
  <c r="HV16" i="32" s="1"/>
  <c r="HV19" i="32" s="1"/>
  <c r="HU16" i="32"/>
  <c r="HU19" i="32" s="1"/>
  <c r="HY30" i="1"/>
  <c r="HY31" i="1" s="1"/>
  <c r="HY4" i="32"/>
  <c r="HZ24" i="1"/>
  <c r="IA12" i="1"/>
  <c r="HW7" i="32"/>
  <c r="HW5" i="32"/>
  <c r="HW6" i="32"/>
  <c r="HX30" i="1"/>
  <c r="HX31" i="1" s="1"/>
  <c r="HX4" i="32"/>
  <c r="V10" i="18"/>
  <c r="V9" i="18"/>
  <c r="V11" i="18"/>
  <c r="HW32" i="1"/>
  <c r="HW8" i="32" l="1"/>
  <c r="HW9" i="32" s="1"/>
  <c r="HW11" i="32" s="1"/>
  <c r="HW13" i="32" s="1"/>
  <c r="V12" i="18"/>
  <c r="V13" i="18" s="1"/>
  <c r="V16" i="18" s="1"/>
  <c r="V18" i="18" s="1"/>
  <c r="V20" i="18" s="1"/>
  <c r="HX6" i="32"/>
  <c r="HX5" i="32"/>
  <c r="HX7" i="32"/>
  <c r="IB12" i="1"/>
  <c r="IA24" i="1"/>
  <c r="IA28" i="1" s="1"/>
  <c r="HY5" i="32"/>
  <c r="HY6" i="32"/>
  <c r="HY7" i="32"/>
  <c r="HZ28" i="1"/>
  <c r="HX32" i="1"/>
  <c r="HY32" i="1"/>
  <c r="HW14" i="32" l="1"/>
  <c r="HW15" i="32"/>
  <c r="HX8" i="32"/>
  <c r="HX9" i="32" s="1"/>
  <c r="HX11" i="32" s="1"/>
  <c r="HX13" i="32" s="1"/>
  <c r="V19" i="18"/>
  <c r="HY8" i="32"/>
  <c r="HY9" i="32" s="1"/>
  <c r="HY11" i="32" s="1"/>
  <c r="HY13" i="32" s="1"/>
  <c r="HY15" i="32" s="1"/>
  <c r="HZ30" i="1"/>
  <c r="HZ31" i="1" s="1"/>
  <c r="HZ4" i="32"/>
  <c r="IA30" i="1"/>
  <c r="IA31" i="1" s="1"/>
  <c r="IA4" i="32"/>
  <c r="IC12" i="1"/>
  <c r="IB24" i="1"/>
  <c r="HW16" i="32" l="1"/>
  <c r="HW19" i="32" s="1"/>
  <c r="HX14" i="32"/>
  <c r="HX15" i="32"/>
  <c r="V21" i="18"/>
  <c r="V24" i="18" s="1"/>
  <c r="V25" i="18" s="1"/>
  <c r="HY14" i="32"/>
  <c r="IA32" i="1"/>
  <c r="HZ32" i="1"/>
  <c r="IA5" i="32"/>
  <c r="IA7" i="32"/>
  <c r="IA6" i="32"/>
  <c r="IB28" i="1"/>
  <c r="ID12" i="1"/>
  <c r="IC24" i="1"/>
  <c r="IC28" i="1" s="1"/>
  <c r="HZ6" i="32"/>
  <c r="HZ5" i="32"/>
  <c r="HZ7" i="32"/>
  <c r="HX16" i="32" l="1"/>
  <c r="HX19" i="32" s="1"/>
  <c r="HY16" i="32"/>
  <c r="HY19" i="32" s="1"/>
  <c r="IE12" i="1"/>
  <c r="ID24" i="1"/>
  <c r="ID28" i="1" s="1"/>
  <c r="IC30" i="1"/>
  <c r="IC31" i="1" s="1"/>
  <c r="IC4" i="32"/>
  <c r="HZ8" i="32"/>
  <c r="HZ9" i="32" s="1"/>
  <c r="HZ11" i="32" s="1"/>
  <c r="HZ13" i="32" s="1"/>
  <c r="HZ15" i="32" s="1"/>
  <c r="IA8" i="32"/>
  <c r="IA9" i="32" s="1"/>
  <c r="IA11" i="32" s="1"/>
  <c r="IA13" i="32" s="1"/>
  <c r="IA15" i="32" s="1"/>
  <c r="IB30" i="1"/>
  <c r="IB31" i="1" s="1"/>
  <c r="IB4" i="32"/>
  <c r="HZ14" i="32" l="1"/>
  <c r="HZ16" i="32" s="1"/>
  <c r="HZ19" i="32" s="1"/>
  <c r="IB32" i="1"/>
  <c r="ID30" i="1"/>
  <c r="ID31" i="1" s="1"/>
  <c r="ID4" i="32"/>
  <c r="IC6" i="32"/>
  <c r="IC5" i="32"/>
  <c r="IC7" i="32"/>
  <c r="IC32" i="1"/>
  <c r="IF12" i="1"/>
  <c r="IE24" i="1"/>
  <c r="IE28" i="1" s="1"/>
  <c r="IA14" i="32"/>
  <c r="IB7" i="32"/>
  <c r="IB6" i="32"/>
  <c r="IB5" i="32"/>
  <c r="IB8" i="32" l="1"/>
  <c r="IB9" i="32" s="1"/>
  <c r="IB11" i="32" s="1"/>
  <c r="IB13" i="32" s="1"/>
  <c r="IA16" i="32"/>
  <c r="IA19" i="32" s="1"/>
  <c r="ID32" i="1"/>
  <c r="IE30" i="1"/>
  <c r="IE31" i="1" s="1"/>
  <c r="IE4" i="32"/>
  <c r="IF24" i="1"/>
  <c r="IF28" i="1" s="1"/>
  <c r="IG12" i="1"/>
  <c r="ID7" i="32"/>
  <c r="ID5" i="32"/>
  <c r="ID6" i="32"/>
  <c r="IC8" i="32"/>
  <c r="IC9" i="32" s="1"/>
  <c r="IC11" i="32" s="1"/>
  <c r="IC13" i="32" s="1"/>
  <c r="IC15" i="32" s="1"/>
  <c r="IB14" i="32" l="1"/>
  <c r="IB15" i="32"/>
  <c r="IE5" i="32"/>
  <c r="IE6" i="32"/>
  <c r="IE7" i="32"/>
  <c r="IE32" i="1"/>
  <c r="ID8" i="32"/>
  <c r="ID9" i="32" s="1"/>
  <c r="ID11" i="32" s="1"/>
  <c r="ID13" i="32" s="1"/>
  <c r="ID15" i="32" s="1"/>
  <c r="IC14" i="32"/>
  <c r="IG24" i="1"/>
  <c r="IG28" i="1" s="1"/>
  <c r="IH12" i="1"/>
  <c r="IF30" i="1"/>
  <c r="IF31" i="1" s="1"/>
  <c r="IF4" i="32"/>
  <c r="IB16" i="32" l="1"/>
  <c r="IB19" i="32" s="1"/>
  <c r="IC16" i="32"/>
  <c r="IC19" i="32" s="1"/>
  <c r="IF5" i="32"/>
  <c r="IF7" i="32"/>
  <c r="IF6" i="32"/>
  <c r="IG30" i="1"/>
  <c r="IG31" i="1" s="1"/>
  <c r="IG4" i="32"/>
  <c r="II12" i="1"/>
  <c r="IH24" i="1"/>
  <c r="IH28" i="1" s="1"/>
  <c r="ID14" i="32"/>
  <c r="IF32" i="1"/>
  <c r="IE8" i="32"/>
  <c r="IE9" i="32" s="1"/>
  <c r="IE11" i="32" s="1"/>
  <c r="IE13" i="32" s="1"/>
  <c r="IE15" i="32" s="1"/>
  <c r="ID16" i="32" l="1"/>
  <c r="ID19" i="32" s="1"/>
  <c r="IE14" i="32"/>
  <c r="IJ12" i="1"/>
  <c r="II24" i="1"/>
  <c r="IG32" i="1"/>
  <c r="IF8" i="32"/>
  <c r="IF9" i="32" s="1"/>
  <c r="IF11" i="32" s="1"/>
  <c r="IF13" i="32" s="1"/>
  <c r="IF15" i="32" s="1"/>
  <c r="IH30" i="1"/>
  <c r="IH31" i="1" s="1"/>
  <c r="IH4" i="32"/>
  <c r="IG7" i="32"/>
  <c r="IG6" i="32"/>
  <c r="IG5" i="32"/>
  <c r="IG8" i="32" l="1"/>
  <c r="IG9" i="32" s="1"/>
  <c r="IG11" i="32" s="1"/>
  <c r="IG13" i="32" s="1"/>
  <c r="IE16" i="32"/>
  <c r="IE19" i="32" s="1"/>
  <c r="II28" i="1"/>
  <c r="W5" i="18"/>
  <c r="IK12" i="1"/>
  <c r="IJ24" i="1"/>
  <c r="IF14" i="32"/>
  <c r="IH6" i="32"/>
  <c r="IH5" i="32"/>
  <c r="IH7" i="32"/>
  <c r="IH32" i="1"/>
  <c r="IG14" i="32" l="1"/>
  <c r="IG15" i="32"/>
  <c r="IF16" i="32"/>
  <c r="IF19" i="32" s="1"/>
  <c r="IJ28" i="1"/>
  <c r="IL12" i="1"/>
  <c r="IK24" i="1"/>
  <c r="IK28" i="1" s="1"/>
  <c r="IH8" i="32"/>
  <c r="IH9" i="32" s="1"/>
  <c r="IH11" i="32" s="1"/>
  <c r="IH13" i="32" s="1"/>
  <c r="IH15" i="32" s="1"/>
  <c r="II30" i="1"/>
  <c r="II31" i="1" s="1"/>
  <c r="II4" i="32"/>
  <c r="W8" i="18"/>
  <c r="IG16" i="32" l="1"/>
  <c r="IG19" i="32" s="1"/>
  <c r="II5" i="32"/>
  <c r="II7" i="32"/>
  <c r="II6" i="32"/>
  <c r="IH14" i="32"/>
  <c r="IK30" i="1"/>
  <c r="IK31" i="1" s="1"/>
  <c r="IK4" i="32"/>
  <c r="IM12" i="1"/>
  <c r="IL24" i="1"/>
  <c r="IL28" i="1" s="1"/>
  <c r="IJ30" i="1"/>
  <c r="IJ31" i="1" s="1"/>
  <c r="IJ4" i="32"/>
  <c r="W10" i="18"/>
  <c r="W9" i="18"/>
  <c r="W11" i="18"/>
  <c r="II32" i="1"/>
  <c r="IH16" i="32" l="1"/>
  <c r="IH19" i="32" s="1"/>
  <c r="W12" i="18"/>
  <c r="W13" i="18" s="1"/>
  <c r="W16" i="18" s="1"/>
  <c r="W18" i="18" s="1"/>
  <c r="W20" i="18" s="1"/>
  <c r="IK32" i="1"/>
  <c r="IJ7" i="32"/>
  <c r="IJ5" i="32"/>
  <c r="IJ6" i="32"/>
  <c r="IL30" i="1"/>
  <c r="IL31" i="1" s="1"/>
  <c r="IL4" i="32"/>
  <c r="IM24" i="1"/>
  <c r="IN12" i="1"/>
  <c r="IJ32" i="1"/>
  <c r="IK5" i="32"/>
  <c r="IK7" i="32"/>
  <c r="IK6" i="32"/>
  <c r="II8" i="32"/>
  <c r="II9" i="32" s="1"/>
  <c r="II11" i="32" s="1"/>
  <c r="II13" i="32" s="1"/>
  <c r="II15" i="32" s="1"/>
  <c r="W19" i="18" l="1"/>
  <c r="W21" i="18" s="1"/>
  <c r="W24" i="18" s="1"/>
  <c r="W25" i="18" s="1"/>
  <c r="IJ8" i="32"/>
  <c r="IJ9" i="32" s="1"/>
  <c r="IJ11" i="32" s="1"/>
  <c r="IJ13" i="32" s="1"/>
  <c r="IK8" i="32"/>
  <c r="IK9" i="32" s="1"/>
  <c r="IK11" i="32" s="1"/>
  <c r="IK13" i="32" s="1"/>
  <c r="IK15" i="32" s="1"/>
  <c r="IN24" i="1"/>
  <c r="IN28" i="1" s="1"/>
  <c r="IO12" i="1"/>
  <c r="IL6" i="32"/>
  <c r="IL7" i="32"/>
  <c r="IL5" i="32"/>
  <c r="IM28" i="1"/>
  <c r="IL32" i="1"/>
  <c r="II14" i="32"/>
  <c r="IJ14" i="32" l="1"/>
  <c r="IJ15" i="32"/>
  <c r="IL8" i="32"/>
  <c r="IL9" i="32" s="1"/>
  <c r="IL11" i="32" s="1"/>
  <c r="IL13" i="32" s="1"/>
  <c r="II16" i="32"/>
  <c r="II19" i="32" s="1"/>
  <c r="IK14" i="32"/>
  <c r="IK16" i="32" s="1"/>
  <c r="IK19" i="32" s="1"/>
  <c r="IN30" i="1"/>
  <c r="IN31" i="1" s="1"/>
  <c r="IN4" i="32"/>
  <c r="IM30" i="1"/>
  <c r="IM31" i="1" s="1"/>
  <c r="IM4" i="32"/>
  <c r="IO24" i="1"/>
  <c r="IO28" i="1" s="1"/>
  <c r="IP12" i="1"/>
  <c r="IJ16" i="32" l="1"/>
  <c r="IJ19" i="32" s="1"/>
  <c r="IL14" i="32"/>
  <c r="IL15" i="32"/>
  <c r="IN6" i="32"/>
  <c r="IN7" i="32"/>
  <c r="IN5" i="32"/>
  <c r="IM6" i="32"/>
  <c r="IM5" i="32"/>
  <c r="IM7" i="32"/>
  <c r="IM32" i="1"/>
  <c r="IN32" i="1"/>
  <c r="IP24" i="1"/>
  <c r="IQ12" i="1"/>
  <c r="IO30" i="1"/>
  <c r="IO31" i="1" s="1"/>
  <c r="IO4" i="32"/>
  <c r="IL16" i="32" l="1"/>
  <c r="IL19" i="32" s="1"/>
  <c r="IM8" i="32"/>
  <c r="IM9" i="32" s="1"/>
  <c r="IM11" i="32" s="1"/>
  <c r="IM13" i="32" s="1"/>
  <c r="IN8" i="32"/>
  <c r="IN9" i="32" s="1"/>
  <c r="IN11" i="32" s="1"/>
  <c r="IN13" i="32" s="1"/>
  <c r="IN15" i="32" s="1"/>
  <c r="IO32" i="1"/>
  <c r="IR12" i="1"/>
  <c r="IQ24" i="1"/>
  <c r="IQ28" i="1" s="1"/>
  <c r="IO6" i="32"/>
  <c r="IO5" i="32"/>
  <c r="IO7" i="32"/>
  <c r="IP28" i="1"/>
  <c r="IM14" i="32" l="1"/>
  <c r="IM15" i="32"/>
  <c r="IN14" i="32"/>
  <c r="IN16" i="32" s="1"/>
  <c r="IN19" i="32" s="1"/>
  <c r="IO8" i="32"/>
  <c r="IO9" i="32" s="1"/>
  <c r="IO11" i="32" s="1"/>
  <c r="IO13" i="32" s="1"/>
  <c r="IP30" i="1"/>
  <c r="IP31" i="1" s="1"/>
  <c r="IP4" i="32"/>
  <c r="IQ30" i="1"/>
  <c r="IQ31" i="1" s="1"/>
  <c r="IQ4" i="32"/>
  <c r="IS12" i="1"/>
  <c r="IR24" i="1"/>
  <c r="IR28" i="1" s="1"/>
  <c r="IM16" i="32" l="1"/>
  <c r="IM19" i="32" s="1"/>
  <c r="IO14" i="32"/>
  <c r="IO15" i="32"/>
  <c r="IQ5" i="32"/>
  <c r="IQ7" i="32"/>
  <c r="IQ6" i="32"/>
  <c r="IQ32" i="1"/>
  <c r="IP5" i="32"/>
  <c r="IP6" i="32"/>
  <c r="IP7" i="32"/>
  <c r="IP32" i="1"/>
  <c r="IR30" i="1"/>
  <c r="IR31" i="1" s="1"/>
  <c r="IR4" i="32"/>
  <c r="IS24" i="1"/>
  <c r="IS28" i="1" s="1"/>
  <c r="IT12" i="1"/>
  <c r="IO16" i="32" l="1"/>
  <c r="IO19" i="32" s="1"/>
  <c r="IR5" i="32"/>
  <c r="IR7" i="32"/>
  <c r="IR6" i="32"/>
  <c r="IS30" i="1"/>
  <c r="IS31" i="1" s="1"/>
  <c r="IS4" i="32"/>
  <c r="IU12" i="1"/>
  <c r="IT24" i="1"/>
  <c r="IT28" i="1" s="1"/>
  <c r="IP8" i="32"/>
  <c r="IP9" i="32" s="1"/>
  <c r="IP11" i="32" s="1"/>
  <c r="IP13" i="32" s="1"/>
  <c r="IP15" i="32" s="1"/>
  <c r="IR32" i="1"/>
  <c r="IQ8" i="32"/>
  <c r="IQ9" i="32" s="1"/>
  <c r="IQ11" i="32" s="1"/>
  <c r="IQ13" i="32" s="1"/>
  <c r="IQ15" i="32" s="1"/>
  <c r="IV12" i="1" l="1"/>
  <c r="IU24" i="1"/>
  <c r="IS32" i="1"/>
  <c r="IS6" i="32"/>
  <c r="IS5" i="32"/>
  <c r="IS7" i="32"/>
  <c r="IP14" i="32"/>
  <c r="IQ14" i="32"/>
  <c r="IT30" i="1"/>
  <c r="IT31" i="1" s="1"/>
  <c r="IT4" i="32"/>
  <c r="IR8" i="32"/>
  <c r="IR9" i="32" s="1"/>
  <c r="IR11" i="32" s="1"/>
  <c r="IR13" i="32" s="1"/>
  <c r="IR15" i="32" s="1"/>
  <c r="IS8" i="32" l="1"/>
  <c r="IS9" i="32" s="1"/>
  <c r="IS11" i="32" s="1"/>
  <c r="IS13" i="32" s="1"/>
  <c r="IP16" i="32"/>
  <c r="IP19" i="32" s="1"/>
  <c r="IQ16" i="32"/>
  <c r="IQ19" i="32" s="1"/>
  <c r="IT5" i="32"/>
  <c r="IT6" i="32"/>
  <c r="IT7" i="32"/>
  <c r="IU28" i="1"/>
  <c r="X5" i="18"/>
  <c r="IT32" i="1"/>
  <c r="IR14" i="32"/>
  <c r="IW12" i="1"/>
  <c r="IV24" i="1"/>
  <c r="IS14" i="32" l="1"/>
  <c r="IS15" i="32"/>
  <c r="IR16" i="32"/>
  <c r="IR19" i="32" s="1"/>
  <c r="IV28" i="1"/>
  <c r="IU30" i="1"/>
  <c r="IU31" i="1" s="1"/>
  <c r="IU4" i="32"/>
  <c r="X8" i="18"/>
  <c r="IT8" i="32"/>
  <c r="IT9" i="32" s="1"/>
  <c r="IT11" i="32" s="1"/>
  <c r="IT13" i="32" s="1"/>
  <c r="IT15" i="32" s="1"/>
  <c r="IW24" i="1"/>
  <c r="IW28" i="1" s="1"/>
  <c r="IX12" i="1"/>
  <c r="IS16" i="32" l="1"/>
  <c r="IS19" i="32" s="1"/>
  <c r="IY12" i="1"/>
  <c r="IX24" i="1"/>
  <c r="IX28" i="1" s="1"/>
  <c r="IT14" i="32"/>
  <c r="IW30" i="1"/>
  <c r="IW31" i="1" s="1"/>
  <c r="IW4" i="32"/>
  <c r="IU5" i="32"/>
  <c r="IU7" i="32"/>
  <c r="IU6" i="32"/>
  <c r="IV30" i="1"/>
  <c r="IV31" i="1" s="1"/>
  <c r="IV4" i="32"/>
  <c r="X11" i="18"/>
  <c r="X9" i="18"/>
  <c r="X10" i="18"/>
  <c r="IU32" i="1"/>
  <c r="IT16" i="32" l="1"/>
  <c r="IT19" i="32" s="1"/>
  <c r="IU8" i="32"/>
  <c r="IU9" i="32" s="1"/>
  <c r="IU11" i="32" s="1"/>
  <c r="IU13" i="32" s="1"/>
  <c r="IU15" i="32" s="1"/>
  <c r="IW6" i="32"/>
  <c r="IW5" i="32"/>
  <c r="IW7" i="32"/>
  <c r="IV6" i="32"/>
  <c r="IV5" i="32"/>
  <c r="IV7" i="32"/>
  <c r="IW32" i="1"/>
  <c r="IV32" i="1"/>
  <c r="IX30" i="1"/>
  <c r="IX31" i="1" s="1"/>
  <c r="IX4" i="32"/>
  <c r="X12" i="18"/>
  <c r="X13" i="18" s="1"/>
  <c r="X16" i="18" s="1"/>
  <c r="X18" i="18" s="1"/>
  <c r="X20" i="18" s="1"/>
  <c r="IY24" i="1"/>
  <c r="IZ12" i="1"/>
  <c r="IU14" i="32" l="1"/>
  <c r="IU16" i="32" s="1"/>
  <c r="IU19" i="32" s="1"/>
  <c r="IX32" i="1"/>
  <c r="IW8" i="32"/>
  <c r="IW9" i="32" s="1"/>
  <c r="IW11" i="32" s="1"/>
  <c r="IW13" i="32" s="1"/>
  <c r="IW15" i="32" s="1"/>
  <c r="IY28" i="1"/>
  <c r="X19" i="18"/>
  <c r="IZ24" i="1"/>
  <c r="IZ28" i="1" s="1"/>
  <c r="JA12" i="1"/>
  <c r="IX7" i="32"/>
  <c r="IX5" i="32"/>
  <c r="IX6" i="32"/>
  <c r="IV8" i="32"/>
  <c r="IV9" i="32" s="1"/>
  <c r="IV11" i="32" s="1"/>
  <c r="IV13" i="32" s="1"/>
  <c r="IV15" i="32" s="1"/>
  <c r="X21" i="18" l="1"/>
  <c r="X24" i="18" s="1"/>
  <c r="X25" i="18" s="1"/>
  <c r="IV14" i="32"/>
  <c r="IX8" i="32"/>
  <c r="IX9" i="32" s="1"/>
  <c r="IX11" i="32" s="1"/>
  <c r="IX13" i="32" s="1"/>
  <c r="IX15" i="32" s="1"/>
  <c r="IY30" i="1"/>
  <c r="IY31" i="1" s="1"/>
  <c r="IY4" i="32"/>
  <c r="JB12" i="1"/>
  <c r="JA24" i="1"/>
  <c r="IW14" i="32"/>
  <c r="IZ30" i="1"/>
  <c r="IZ31" i="1" s="1"/>
  <c r="IZ4" i="32"/>
  <c r="IV16" i="32" l="1"/>
  <c r="IV19" i="32" s="1"/>
  <c r="IW16" i="32"/>
  <c r="IW19" i="32" s="1"/>
  <c r="IY32" i="1"/>
  <c r="IZ32" i="1"/>
  <c r="IY7" i="32"/>
  <c r="IY6" i="32"/>
  <c r="IY5" i="32"/>
  <c r="IX14" i="32"/>
  <c r="IZ7" i="32"/>
  <c r="IZ5" i="32"/>
  <c r="IZ6" i="32"/>
  <c r="JA28" i="1"/>
  <c r="JB24" i="1"/>
  <c r="JB28" i="1" s="1"/>
  <c r="JC12" i="1"/>
  <c r="IX16" i="32" l="1"/>
  <c r="IX19" i="32" s="1"/>
  <c r="IY8" i="32"/>
  <c r="IY9" i="32" s="1"/>
  <c r="IY11" i="32" s="1"/>
  <c r="IY13" i="32" s="1"/>
  <c r="IY15" i="32" s="1"/>
  <c r="JD12" i="1"/>
  <c r="JC24" i="1"/>
  <c r="JA30" i="1"/>
  <c r="JA31" i="1" s="1"/>
  <c r="JA4" i="32"/>
  <c r="JB30" i="1"/>
  <c r="JB31" i="1" s="1"/>
  <c r="JB4" i="32"/>
  <c r="IZ8" i="32"/>
  <c r="IZ9" i="32" s="1"/>
  <c r="IZ11" i="32" s="1"/>
  <c r="IZ13" i="32" s="1"/>
  <c r="IZ15" i="32" s="1"/>
  <c r="IY14" i="32" l="1"/>
  <c r="IY16" i="32" s="1"/>
  <c r="IY19" i="32" s="1"/>
  <c r="JA6" i="32"/>
  <c r="JA7" i="32"/>
  <c r="JA5" i="32"/>
  <c r="JA32" i="1"/>
  <c r="JC28" i="1"/>
  <c r="JE12" i="1"/>
  <c r="JD24" i="1"/>
  <c r="JD28" i="1" s="1"/>
  <c r="IZ14" i="32"/>
  <c r="JB5" i="32"/>
  <c r="JB7" i="32"/>
  <c r="JB6" i="32"/>
  <c r="JB32" i="1"/>
  <c r="IZ16" i="32" l="1"/>
  <c r="IZ19" i="32" s="1"/>
  <c r="JB8" i="32"/>
  <c r="JB9" i="32" s="1"/>
  <c r="JB11" i="32" s="1"/>
  <c r="JB13" i="32" s="1"/>
  <c r="JA8" i="32"/>
  <c r="JA9" i="32" s="1"/>
  <c r="JA11" i="32" s="1"/>
  <c r="JA13" i="32" s="1"/>
  <c r="JA15" i="32" s="1"/>
  <c r="JC30" i="1"/>
  <c r="JC31" i="1" s="1"/>
  <c r="JC4" i="32"/>
  <c r="JD30" i="1"/>
  <c r="JD31" i="1" s="1"/>
  <c r="JD4" i="32"/>
  <c r="JE24" i="1"/>
  <c r="JE28" i="1" s="1"/>
  <c r="JF12" i="1"/>
  <c r="JB14" i="32" l="1"/>
  <c r="JB15" i="32"/>
  <c r="JA14" i="32"/>
  <c r="JA16" i="32" s="1"/>
  <c r="JA19" i="32" s="1"/>
  <c r="JC5" i="32"/>
  <c r="JC7" i="32"/>
  <c r="JC6" i="32"/>
  <c r="JG12" i="1"/>
  <c r="JF24" i="1"/>
  <c r="JF28" i="1" s="1"/>
  <c r="JE30" i="1"/>
  <c r="JE31" i="1" s="1"/>
  <c r="JE4" i="32"/>
  <c r="JD32" i="1"/>
  <c r="JC32" i="1"/>
  <c r="JD6" i="32"/>
  <c r="JD7" i="32"/>
  <c r="JD5" i="32"/>
  <c r="JB16" i="32" l="1"/>
  <c r="JB19" i="32" s="1"/>
  <c r="JD8" i="32"/>
  <c r="JD9" i="32" s="1"/>
  <c r="JD11" i="32" s="1"/>
  <c r="JD13" i="32" s="1"/>
  <c r="JE7" i="32"/>
  <c r="JE5" i="32"/>
  <c r="JE6" i="32"/>
  <c r="JE32" i="1"/>
  <c r="JF30" i="1"/>
  <c r="JF31" i="1" s="1"/>
  <c r="JF4" i="32"/>
  <c r="JG24" i="1"/>
  <c r="JH12" i="1"/>
  <c r="JC8" i="32"/>
  <c r="JC9" i="32" s="1"/>
  <c r="JC11" i="32" s="1"/>
  <c r="JC13" i="32" s="1"/>
  <c r="JC15" i="32" s="1"/>
  <c r="JD14" i="32" l="1"/>
  <c r="JD15" i="32"/>
  <c r="JI12" i="1"/>
  <c r="JH24" i="1"/>
  <c r="JF5" i="32"/>
  <c r="JF6" i="32"/>
  <c r="JF7" i="32"/>
  <c r="JC14" i="32"/>
  <c r="JE8" i="32"/>
  <c r="JE9" i="32" s="1"/>
  <c r="JE11" i="32" s="1"/>
  <c r="JE13" i="32" s="1"/>
  <c r="JE15" i="32" s="1"/>
  <c r="JG28" i="1"/>
  <c r="Y5" i="18"/>
  <c r="JF32" i="1"/>
  <c r="JD16" i="32" l="1"/>
  <c r="JD19" i="32" s="1"/>
  <c r="JC16" i="32"/>
  <c r="JC19" i="32" s="1"/>
  <c r="JF8" i="32"/>
  <c r="JF9" i="32" s="1"/>
  <c r="JF11" i="32" s="1"/>
  <c r="JF13" i="32" s="1"/>
  <c r="JF15" i="32" s="1"/>
  <c r="JG30" i="1"/>
  <c r="JG31" i="1" s="1"/>
  <c r="JG4" i="32"/>
  <c r="Y8" i="18"/>
  <c r="JH28" i="1"/>
  <c r="JE14" i="32"/>
  <c r="JJ12" i="1"/>
  <c r="JI24" i="1"/>
  <c r="JI28" i="1" s="1"/>
  <c r="JE16" i="32" l="1"/>
  <c r="JE19" i="32" s="1"/>
  <c r="JH30" i="1"/>
  <c r="JH31" i="1" s="1"/>
  <c r="JH4" i="32"/>
  <c r="Y10" i="18"/>
  <c r="Y9" i="18"/>
  <c r="Y11" i="18"/>
  <c r="JG6" i="32"/>
  <c r="JG5" i="32"/>
  <c r="JG7" i="32"/>
  <c r="JJ24" i="1"/>
  <c r="JK12" i="1"/>
  <c r="JG32" i="1"/>
  <c r="JI30" i="1"/>
  <c r="JI31" i="1" s="1"/>
  <c r="JI4" i="32"/>
  <c r="JF14" i="32"/>
  <c r="JF16" i="32" l="1"/>
  <c r="JF19" i="32" s="1"/>
  <c r="Y12" i="18"/>
  <c r="Y13" i="18" s="1"/>
  <c r="Y16" i="18" s="1"/>
  <c r="Y18" i="18" s="1"/>
  <c r="Y20" i="18" s="1"/>
  <c r="JI32" i="1"/>
  <c r="JK24" i="1"/>
  <c r="JK28" i="1" s="1"/>
  <c r="JL12" i="1"/>
  <c r="JH5" i="32"/>
  <c r="JH6" i="32"/>
  <c r="JH7" i="32"/>
  <c r="JJ28" i="1"/>
  <c r="JI5" i="32"/>
  <c r="JI6" i="32"/>
  <c r="JI7" i="32"/>
  <c r="JG8" i="32"/>
  <c r="JG9" i="32" s="1"/>
  <c r="JG11" i="32" s="1"/>
  <c r="JG13" i="32" s="1"/>
  <c r="JG15" i="32" s="1"/>
  <c r="JH32" i="1"/>
  <c r="JG14" i="32" l="1"/>
  <c r="JG16" i="32" s="1"/>
  <c r="JG19" i="32" s="1"/>
  <c r="JL24" i="1"/>
  <c r="JM12" i="1"/>
  <c r="JJ30" i="1"/>
  <c r="JJ31" i="1" s="1"/>
  <c r="JJ4" i="32"/>
  <c r="JH8" i="32"/>
  <c r="JH9" i="32" s="1"/>
  <c r="JH11" i="32" s="1"/>
  <c r="JH13" i="32" s="1"/>
  <c r="JH15" i="32" s="1"/>
  <c r="JI8" i="32"/>
  <c r="JI9" i="32" s="1"/>
  <c r="JI11" i="32" s="1"/>
  <c r="JI13" i="32" s="1"/>
  <c r="JI15" i="32" s="1"/>
  <c r="JK30" i="1"/>
  <c r="JK31" i="1" s="1"/>
  <c r="JK4" i="32"/>
  <c r="Y19" i="18"/>
  <c r="Y21" i="18" l="1"/>
  <c r="Y24" i="18" s="1"/>
  <c r="Y25" i="18" s="1"/>
  <c r="JJ32" i="1"/>
  <c r="JK32" i="1"/>
  <c r="JN12" i="1"/>
  <c r="JM24" i="1"/>
  <c r="JM28" i="1" s="1"/>
  <c r="JK6" i="32"/>
  <c r="JK5" i="32"/>
  <c r="JK7" i="32"/>
  <c r="JI14" i="32"/>
  <c r="JJ7" i="32"/>
  <c r="JJ6" i="32"/>
  <c r="JJ5" i="32"/>
  <c r="JL28" i="1"/>
  <c r="JH14" i="32"/>
  <c r="JI16" i="32" l="1"/>
  <c r="JI19" i="32" s="1"/>
  <c r="JH16" i="32"/>
  <c r="JH19" i="32" s="1"/>
  <c r="JO12" i="1"/>
  <c r="JN24" i="1"/>
  <c r="JN28" i="1" s="1"/>
  <c r="JK8" i="32"/>
  <c r="JK9" i="32" s="1"/>
  <c r="JK11" i="32" s="1"/>
  <c r="JK13" i="32" s="1"/>
  <c r="JK15" i="32" s="1"/>
  <c r="JM30" i="1"/>
  <c r="JM31" i="1" s="1"/>
  <c r="JM4" i="32"/>
  <c r="JL30" i="1"/>
  <c r="JL31" i="1" s="1"/>
  <c r="JL4" i="32"/>
  <c r="JJ8" i="32"/>
  <c r="JJ9" i="32" s="1"/>
  <c r="JJ11" i="32" s="1"/>
  <c r="JJ13" i="32" s="1"/>
  <c r="JJ15" i="32" s="1"/>
  <c r="JL7" i="32" l="1"/>
  <c r="JL5" i="32"/>
  <c r="JL6" i="32"/>
  <c r="JL32" i="1"/>
  <c r="JM32" i="1"/>
  <c r="JM7" i="32"/>
  <c r="JM5" i="32"/>
  <c r="JM6" i="32"/>
  <c r="JK14" i="32"/>
  <c r="JK16" i="32" s="1"/>
  <c r="JK19" i="32" s="1"/>
  <c r="JN30" i="1"/>
  <c r="JN31" i="1" s="1"/>
  <c r="JN4" i="32"/>
  <c r="JJ14" i="32"/>
  <c r="JO24" i="1"/>
  <c r="JP12" i="1"/>
  <c r="JM8" i="32" l="1"/>
  <c r="JM9" i="32" s="1"/>
  <c r="JM11" i="32" s="1"/>
  <c r="JM13" i="32" s="1"/>
  <c r="JM15" i="32" s="1"/>
  <c r="JJ16" i="32"/>
  <c r="JJ19" i="32" s="1"/>
  <c r="JO28" i="1"/>
  <c r="JQ12" i="1"/>
  <c r="JP24" i="1"/>
  <c r="JP28" i="1" s="1"/>
  <c r="JN32" i="1"/>
  <c r="JL8" i="32"/>
  <c r="JL9" i="32" s="1"/>
  <c r="JL11" i="32" s="1"/>
  <c r="JL13" i="32" s="1"/>
  <c r="JL15" i="32" s="1"/>
  <c r="JN6" i="32"/>
  <c r="JN5" i="32"/>
  <c r="JN7" i="32"/>
  <c r="JM14" i="32" l="1"/>
  <c r="JM16" i="32" s="1"/>
  <c r="JM19" i="32" s="1"/>
  <c r="JN8" i="32"/>
  <c r="JN9" i="32" s="1"/>
  <c r="JN11" i="32" s="1"/>
  <c r="JN13" i="32" s="1"/>
  <c r="JN15" i="32" s="1"/>
  <c r="JR12" i="1"/>
  <c r="JQ24" i="1"/>
  <c r="JQ28" i="1" s="1"/>
  <c r="JP30" i="1"/>
  <c r="JP31" i="1" s="1"/>
  <c r="JP4" i="32"/>
  <c r="JO30" i="1"/>
  <c r="JO31" i="1" s="1"/>
  <c r="JO4" i="32"/>
  <c r="JL14" i="32"/>
  <c r="JL16" i="32" l="1"/>
  <c r="JL19" i="32" s="1"/>
  <c r="JO32" i="1"/>
  <c r="JQ30" i="1"/>
  <c r="JQ31" i="1" s="1"/>
  <c r="JQ4" i="32"/>
  <c r="JO5" i="32"/>
  <c r="JO6" i="32"/>
  <c r="JO7" i="32"/>
  <c r="JP5" i="32"/>
  <c r="JP7" i="32"/>
  <c r="JP6" i="32"/>
  <c r="JP32" i="1"/>
  <c r="JS12" i="1"/>
  <c r="JR24" i="1"/>
  <c r="JR28" i="1" s="1"/>
  <c r="JN14" i="32"/>
  <c r="JN16" i="32" l="1"/>
  <c r="JN19" i="32" s="1"/>
  <c r="JR30" i="1"/>
  <c r="JR31" i="1" s="1"/>
  <c r="JR4" i="32"/>
  <c r="JQ32" i="1"/>
  <c r="JO8" i="32"/>
  <c r="JO9" i="32" s="1"/>
  <c r="JO11" i="32" s="1"/>
  <c r="JO13" i="32" s="1"/>
  <c r="JO15" i="32" s="1"/>
  <c r="JQ7" i="32"/>
  <c r="JQ5" i="32"/>
  <c r="JQ6" i="32"/>
  <c r="JS24" i="1"/>
  <c r="JT12" i="1"/>
  <c r="JP8" i="32"/>
  <c r="JP9" i="32" s="1"/>
  <c r="JP11" i="32" s="1"/>
  <c r="JP13" i="32" s="1"/>
  <c r="JP15" i="32" s="1"/>
  <c r="JQ8" i="32" l="1"/>
  <c r="JQ9" i="32" s="1"/>
  <c r="JQ11" i="32" s="1"/>
  <c r="JQ13" i="32" s="1"/>
  <c r="JP14" i="32"/>
  <c r="JR5" i="32"/>
  <c r="JR6" i="32"/>
  <c r="JR7" i="32"/>
  <c r="JO14" i="32"/>
  <c r="JT24" i="1"/>
  <c r="JU12" i="1"/>
  <c r="JS28" i="1"/>
  <c r="Z5" i="18"/>
  <c r="JR32" i="1"/>
  <c r="JQ14" i="32" l="1"/>
  <c r="JQ15" i="32"/>
  <c r="JR8" i="32"/>
  <c r="JR9" i="32" s="1"/>
  <c r="JR11" i="32" s="1"/>
  <c r="JR13" i="32" s="1"/>
  <c r="JR15" i="32" s="1"/>
  <c r="JP16" i="32"/>
  <c r="JP19" i="32" s="1"/>
  <c r="JO16" i="32"/>
  <c r="JO19" i="32" s="1"/>
  <c r="JS30" i="1"/>
  <c r="JS31" i="1" s="1"/>
  <c r="JS4" i="32"/>
  <c r="Z8" i="18"/>
  <c r="JV12" i="1"/>
  <c r="JU24" i="1"/>
  <c r="JU28" i="1" s="1"/>
  <c r="JT28" i="1"/>
  <c r="JQ16" i="32" l="1"/>
  <c r="JQ19" i="32" s="1"/>
  <c r="JR14" i="32"/>
  <c r="JR16" i="32" s="1"/>
  <c r="JR19" i="32" s="1"/>
  <c r="JU30" i="1"/>
  <c r="JU31" i="1" s="1"/>
  <c r="JU4" i="32"/>
  <c r="JS6" i="32"/>
  <c r="JS5" i="32"/>
  <c r="JS7" i="32"/>
  <c r="Z11" i="18"/>
  <c r="Z10" i="18"/>
  <c r="Z9" i="18"/>
  <c r="JS32" i="1"/>
  <c r="JV24" i="1"/>
  <c r="JV28" i="1" s="1"/>
  <c r="JW12" i="1"/>
  <c r="JT30" i="1"/>
  <c r="JT31" i="1" s="1"/>
  <c r="JT4" i="32"/>
  <c r="JS8" i="32" l="1"/>
  <c r="JS9" i="32" s="1"/>
  <c r="JS11" i="32" s="1"/>
  <c r="JS13" i="32" s="1"/>
  <c r="JX12" i="1"/>
  <c r="JW24" i="1"/>
  <c r="JT32" i="1"/>
  <c r="JV30" i="1"/>
  <c r="JV31" i="1" s="1"/>
  <c r="JV4" i="32"/>
  <c r="Z12" i="18"/>
  <c r="Z13" i="18" s="1"/>
  <c r="Z16" i="18" s="1"/>
  <c r="Z18" i="18" s="1"/>
  <c r="Z20" i="18" s="1"/>
  <c r="JU6" i="32"/>
  <c r="JU7" i="32"/>
  <c r="JU5" i="32"/>
  <c r="JT5" i="32"/>
  <c r="JT6" i="32"/>
  <c r="JT7" i="32"/>
  <c r="JU32" i="1"/>
  <c r="JS14" i="32" l="1"/>
  <c r="JS15" i="32"/>
  <c r="JU8" i="32"/>
  <c r="JU9" i="32" s="1"/>
  <c r="JU11" i="32" s="1"/>
  <c r="JU13" i="32" s="1"/>
  <c r="JW28" i="1"/>
  <c r="JY12" i="1"/>
  <c r="JX24" i="1"/>
  <c r="JX28" i="1" s="1"/>
  <c r="Z19" i="18"/>
  <c r="JV32" i="1"/>
  <c r="JT8" i="32"/>
  <c r="JT9" i="32" s="1"/>
  <c r="JT11" i="32" s="1"/>
  <c r="JT13" i="32" s="1"/>
  <c r="JT15" i="32" s="1"/>
  <c r="JV5" i="32"/>
  <c r="JV6" i="32"/>
  <c r="JV7" i="32"/>
  <c r="JS16" i="32" l="1"/>
  <c r="JS19" i="32" s="1"/>
  <c r="JU14" i="32"/>
  <c r="JU15" i="32"/>
  <c r="Z21" i="18"/>
  <c r="Z24" i="18" s="1"/>
  <c r="Z25" i="18" s="1"/>
  <c r="JV8" i="32"/>
  <c r="JV9" i="32" s="1"/>
  <c r="JV11" i="32" s="1"/>
  <c r="JV13" i="32" s="1"/>
  <c r="JV15" i="32" s="1"/>
  <c r="JX30" i="1"/>
  <c r="JX31" i="1" s="1"/>
  <c r="JX4" i="32"/>
  <c r="JT14" i="32"/>
  <c r="JW4" i="32"/>
  <c r="JW30" i="1"/>
  <c r="JW31" i="1" s="1"/>
  <c r="JZ12" i="1"/>
  <c r="JY24" i="1"/>
  <c r="JY28" i="1" s="1"/>
  <c r="JU16" i="32" l="1"/>
  <c r="JU19" i="32" s="1"/>
  <c r="JT16" i="32"/>
  <c r="JT19" i="32" s="1"/>
  <c r="JV14" i="32"/>
  <c r="JV16" i="32" s="1"/>
  <c r="JV19" i="32" s="1"/>
  <c r="JY30" i="1"/>
  <c r="JY31" i="1" s="1"/>
  <c r="JY4" i="32"/>
  <c r="KA12" i="1"/>
  <c r="JZ24" i="1"/>
  <c r="JZ28" i="1" s="1"/>
  <c r="JX7" i="32"/>
  <c r="JX5" i="32"/>
  <c r="JX6" i="32"/>
  <c r="JX32" i="1"/>
  <c r="JW32" i="1"/>
  <c r="JW6" i="32"/>
  <c r="JW5" i="32"/>
  <c r="JW7" i="32"/>
  <c r="JX8" i="32" l="1"/>
  <c r="JX9" i="32" s="1"/>
  <c r="JX11" i="32" s="1"/>
  <c r="JX13" i="32" s="1"/>
  <c r="JX15" i="32" s="1"/>
  <c r="JZ30" i="1"/>
  <c r="JZ31" i="1" s="1"/>
  <c r="JZ4" i="32"/>
  <c r="KA24" i="1"/>
  <c r="KA28" i="1" s="1"/>
  <c r="KB12" i="1"/>
  <c r="JY7" i="32"/>
  <c r="JY6" i="32"/>
  <c r="JY5" i="32"/>
  <c r="JW8" i="32"/>
  <c r="JW9" i="32" s="1"/>
  <c r="JW11" i="32" s="1"/>
  <c r="JW13" i="32" s="1"/>
  <c r="JW15" i="32" s="1"/>
  <c r="JY32" i="1"/>
  <c r="JX14" i="32" l="1"/>
  <c r="JX16" i="32" s="1"/>
  <c r="JX19" i="32" s="1"/>
  <c r="KC12" i="1"/>
  <c r="KB24" i="1"/>
  <c r="KB28" i="1" s="1"/>
  <c r="JW14" i="32"/>
  <c r="KA30" i="1"/>
  <c r="KA31" i="1" s="1"/>
  <c r="KA4" i="32"/>
  <c r="JZ5" i="32"/>
  <c r="JZ6" i="32"/>
  <c r="JZ7" i="32"/>
  <c r="JZ32" i="1"/>
  <c r="JY8" i="32"/>
  <c r="JY9" i="32" s="1"/>
  <c r="JY11" i="32" s="1"/>
  <c r="JY13" i="32" s="1"/>
  <c r="JY15" i="32" s="1"/>
  <c r="JW16" i="32" l="1"/>
  <c r="JW19" i="32" s="1"/>
  <c r="KB30" i="1"/>
  <c r="KB31" i="1" s="1"/>
  <c r="KB4" i="32"/>
  <c r="JY14" i="32"/>
  <c r="KA5" i="32"/>
  <c r="KA7" i="32"/>
  <c r="KA6" i="32"/>
  <c r="KA32" i="1"/>
  <c r="JZ8" i="32"/>
  <c r="JZ9" i="32" s="1"/>
  <c r="JZ11" i="32" s="1"/>
  <c r="JZ13" i="32" s="1"/>
  <c r="JZ15" i="32" s="1"/>
  <c r="KC24" i="1"/>
  <c r="KC28" i="1" s="1"/>
  <c r="KD12" i="1"/>
  <c r="JY16" i="32" l="1"/>
  <c r="JY19" i="32" s="1"/>
  <c r="KC4" i="32"/>
  <c r="KC30" i="1"/>
  <c r="KC31" i="1" s="1"/>
  <c r="KB7" i="32"/>
  <c r="KB6" i="32"/>
  <c r="KB5" i="32"/>
  <c r="KA8" i="32"/>
  <c r="KA9" i="32" s="1"/>
  <c r="KA11" i="32" s="1"/>
  <c r="KA13" i="32" s="1"/>
  <c r="KA15" i="32" s="1"/>
  <c r="KE12" i="1"/>
  <c r="KD24" i="1"/>
  <c r="KD28" i="1" s="1"/>
  <c r="JZ14" i="32"/>
  <c r="JZ16" i="32" s="1"/>
  <c r="JZ19" i="32" s="1"/>
  <c r="KB32" i="1"/>
  <c r="KF12" i="1" l="1"/>
  <c r="KE24" i="1"/>
  <c r="KC32" i="1"/>
  <c r="KA14" i="32"/>
  <c r="KB8" i="32"/>
  <c r="KB9" i="32" s="1"/>
  <c r="KB11" i="32" s="1"/>
  <c r="KB13" i="32" s="1"/>
  <c r="KB15" i="32" s="1"/>
  <c r="KD30" i="1"/>
  <c r="KD31" i="1" s="1"/>
  <c r="KD4" i="32"/>
  <c r="KC7" i="32"/>
  <c r="KC5" i="32"/>
  <c r="KC6" i="32"/>
  <c r="KA16" i="32" l="1"/>
  <c r="KA19" i="32" s="1"/>
  <c r="KB14" i="32"/>
  <c r="KB16" i="32" s="1"/>
  <c r="KB19" i="32" s="1"/>
  <c r="KE28" i="1"/>
  <c r="AA5" i="18"/>
  <c r="KC8" i="32"/>
  <c r="KC9" i="32" s="1"/>
  <c r="KC11" i="32" s="1"/>
  <c r="KC13" i="32" s="1"/>
  <c r="KC15" i="32" s="1"/>
  <c r="KD6" i="32"/>
  <c r="KD5" i="32"/>
  <c r="KD7" i="32"/>
  <c r="KD32" i="1"/>
  <c r="KF24" i="1"/>
  <c r="KG12" i="1"/>
  <c r="KC14" i="32" l="1"/>
  <c r="KC16" i="32" s="1"/>
  <c r="KC19" i="32" s="1"/>
  <c r="KG24" i="1"/>
  <c r="KG28" i="1" s="1"/>
  <c r="KH12" i="1"/>
  <c r="KF28" i="1"/>
  <c r="KE30" i="1"/>
  <c r="KE31" i="1" s="1"/>
  <c r="KE4" i="32"/>
  <c r="AA8" i="18"/>
  <c r="KD8" i="32"/>
  <c r="KD9" i="32" s="1"/>
  <c r="KD11" i="32" s="1"/>
  <c r="KD13" i="32" s="1"/>
  <c r="KD15" i="32" s="1"/>
  <c r="KG30" i="1" l="1"/>
  <c r="KG31" i="1" s="1"/>
  <c r="KG4" i="32"/>
  <c r="KE32" i="1"/>
  <c r="KF30" i="1"/>
  <c r="KF31" i="1" s="1"/>
  <c r="KF4" i="32"/>
  <c r="KI12" i="1"/>
  <c r="KH24" i="1"/>
  <c r="KH28" i="1" s="1"/>
  <c r="KD14" i="32"/>
  <c r="KD16" i="32" s="1"/>
  <c r="KD19" i="32" s="1"/>
  <c r="AA10" i="18"/>
  <c r="AA9" i="18"/>
  <c r="AA11" i="18"/>
  <c r="KE7" i="32"/>
  <c r="KE6" i="32"/>
  <c r="KE5" i="32"/>
  <c r="AA12" i="18" l="1"/>
  <c r="AA13" i="18" s="1"/>
  <c r="AA16" i="18" s="1"/>
  <c r="AA18" i="18" s="1"/>
  <c r="KE8" i="32"/>
  <c r="KE9" i="32" s="1"/>
  <c r="KE11" i="32" s="1"/>
  <c r="KE13" i="32" s="1"/>
  <c r="KG6" i="32"/>
  <c r="KG5" i="32"/>
  <c r="KG7" i="32"/>
  <c r="KF5" i="32"/>
  <c r="KF6" i="32"/>
  <c r="KF7" i="32"/>
  <c r="KH30" i="1"/>
  <c r="KH31" i="1" s="1"/>
  <c r="KH4" i="32"/>
  <c r="KG32" i="1"/>
  <c r="KF32" i="1"/>
  <c r="KJ12" i="1"/>
  <c r="KI24" i="1"/>
  <c r="KI28" i="1" s="1"/>
  <c r="KE14" i="32" l="1"/>
  <c r="KE15" i="32"/>
  <c r="AA19" i="18"/>
  <c r="AA20" i="18"/>
  <c r="KF8" i="32"/>
  <c r="KF9" i="32" s="1"/>
  <c r="KF11" i="32" s="1"/>
  <c r="KF13" i="32" s="1"/>
  <c r="KF15" i="32" s="1"/>
  <c r="KH5" i="32"/>
  <c r="KH7" i="32"/>
  <c r="KH6" i="32"/>
  <c r="KH32" i="1"/>
  <c r="KK12" i="1"/>
  <c r="KJ24" i="1"/>
  <c r="KI30" i="1"/>
  <c r="KI31" i="1" s="1"/>
  <c r="KI4" i="32"/>
  <c r="KG8" i="32"/>
  <c r="KG9" i="32" s="1"/>
  <c r="KG11" i="32" s="1"/>
  <c r="KG13" i="32" s="1"/>
  <c r="KG15" i="32" s="1"/>
  <c r="KE16" i="32" l="1"/>
  <c r="KE19" i="32" s="1"/>
  <c r="AA21" i="18"/>
  <c r="AA24" i="18" s="1"/>
  <c r="AA25" i="18" s="1"/>
  <c r="KI6" i="32"/>
  <c r="KI7" i="32"/>
  <c r="KI5" i="32"/>
  <c r="KF14" i="32"/>
  <c r="KG14" i="32"/>
  <c r="KH8" i="32"/>
  <c r="KH9" i="32" s="1"/>
  <c r="KH11" i="32" s="1"/>
  <c r="KH13" i="32" s="1"/>
  <c r="KH15" i="32" s="1"/>
  <c r="KI32" i="1"/>
  <c r="KJ28" i="1"/>
  <c r="KL12" i="1"/>
  <c r="KK24" i="1"/>
  <c r="KK28" i="1" s="1"/>
  <c r="KI8" i="32" l="1"/>
  <c r="KI9" i="32" s="1"/>
  <c r="KI11" i="32" s="1"/>
  <c r="KI13" i="32" s="1"/>
  <c r="KI15" i="32" s="1"/>
  <c r="KG16" i="32"/>
  <c r="KG19" i="32" s="1"/>
  <c r="KF16" i="32"/>
  <c r="KF19" i="32" s="1"/>
  <c r="KL24" i="1"/>
  <c r="KM12" i="1"/>
  <c r="KH14" i="32"/>
  <c r="KJ30" i="1"/>
  <c r="KJ31" i="1" s="1"/>
  <c r="KJ4" i="32"/>
  <c r="KK30" i="1"/>
  <c r="KK31" i="1" s="1"/>
  <c r="KK4" i="32"/>
  <c r="KI14" i="32" l="1"/>
  <c r="KI16" i="32" s="1"/>
  <c r="KI19" i="32" s="1"/>
  <c r="KH16" i="32"/>
  <c r="KH19" i="32" s="1"/>
  <c r="KK6" i="32"/>
  <c r="KK5" i="32"/>
  <c r="KK7" i="32"/>
  <c r="KN12" i="1"/>
  <c r="KM24" i="1"/>
  <c r="KM28" i="1" s="1"/>
  <c r="KL28" i="1"/>
  <c r="KK32" i="1"/>
  <c r="KJ7" i="32"/>
  <c r="KJ5" i="32"/>
  <c r="KJ6" i="32"/>
  <c r="KJ32" i="1"/>
  <c r="KL30" i="1" l="1"/>
  <c r="KL31" i="1" s="1"/>
  <c r="KL4" i="32"/>
  <c r="KM30" i="1"/>
  <c r="KM31" i="1" s="1"/>
  <c r="KM4" i="32"/>
  <c r="KJ8" i="32"/>
  <c r="KJ9" i="32" s="1"/>
  <c r="KJ11" i="32" s="1"/>
  <c r="KJ13" i="32" s="1"/>
  <c r="KJ15" i="32" s="1"/>
  <c r="KO12" i="1"/>
  <c r="KN24" i="1"/>
  <c r="KN28" i="1" s="1"/>
  <c r="KK8" i="32"/>
  <c r="KK9" i="32" s="1"/>
  <c r="KK11" i="32" s="1"/>
  <c r="KK13" i="32" s="1"/>
  <c r="KK15" i="32" s="1"/>
  <c r="KJ14" i="32" l="1"/>
  <c r="KJ16" i="32" s="1"/>
  <c r="KJ19" i="32" s="1"/>
  <c r="KN30" i="1"/>
  <c r="KN31" i="1" s="1"/>
  <c r="KN4" i="32"/>
  <c r="KM5" i="32"/>
  <c r="KM6" i="32"/>
  <c r="KM7" i="32"/>
  <c r="KM32" i="1"/>
  <c r="KL6" i="32"/>
  <c r="KL5" i="32"/>
  <c r="KL7" i="32"/>
  <c r="KP12" i="1"/>
  <c r="KO24" i="1"/>
  <c r="KO28" i="1" s="1"/>
  <c r="KK14" i="32"/>
  <c r="KL32" i="1"/>
  <c r="KK16" i="32" l="1"/>
  <c r="KK19" i="32" s="1"/>
  <c r="KL8" i="32"/>
  <c r="KL9" i="32" s="1"/>
  <c r="KL11" i="32" s="1"/>
  <c r="KL13" i="32" s="1"/>
  <c r="KL15" i="32" s="1"/>
  <c r="KN5" i="32"/>
  <c r="KN7" i="32"/>
  <c r="KN6" i="32"/>
  <c r="KN32" i="1"/>
  <c r="KM8" i="32"/>
  <c r="KM9" i="32" s="1"/>
  <c r="KM11" i="32" s="1"/>
  <c r="KM13" i="32" s="1"/>
  <c r="KM15" i="32" s="1"/>
  <c r="KO30" i="1"/>
  <c r="KO31" i="1" s="1"/>
  <c r="KO4" i="32"/>
  <c r="KP24" i="1"/>
  <c r="KP28" i="1" s="1"/>
  <c r="KQ12" i="1"/>
  <c r="KQ24" i="1" s="1"/>
  <c r="KP30" i="1" l="1"/>
  <c r="KP31" i="1" s="1"/>
  <c r="KP4" i="32"/>
  <c r="KM14" i="32"/>
  <c r="KM16" i="32" s="1"/>
  <c r="KM19" i="32" s="1"/>
  <c r="KQ28" i="1"/>
  <c r="C24" i="1"/>
  <c r="AB5" i="18"/>
  <c r="C5" i="18" s="1"/>
  <c r="KN8" i="32"/>
  <c r="KN9" i="32" s="1"/>
  <c r="KN11" i="32" s="1"/>
  <c r="KN13" i="32" s="1"/>
  <c r="KN15" i="32" s="1"/>
  <c r="KO6" i="32"/>
  <c r="KO7" i="32"/>
  <c r="KO5" i="32"/>
  <c r="KO32" i="1"/>
  <c r="KL14" i="32"/>
  <c r="KL16" i="32" s="1"/>
  <c r="KL19" i="32" s="1"/>
  <c r="KO8" i="32" l="1"/>
  <c r="KO9" i="32" s="1"/>
  <c r="KO11" i="32" s="1"/>
  <c r="KO13" i="32" s="1"/>
  <c r="KO15" i="32" s="1"/>
  <c r="KQ30" i="1"/>
  <c r="KQ31" i="1" s="1"/>
  <c r="KQ4" i="32"/>
  <c r="C28" i="1"/>
  <c r="AB8" i="18"/>
  <c r="KP6" i="32"/>
  <c r="KP5" i="32"/>
  <c r="KP7" i="32"/>
  <c r="KN14" i="32"/>
  <c r="KP32" i="1"/>
  <c r="KN16" i="32" l="1"/>
  <c r="KN19" i="32" s="1"/>
  <c r="KO14" i="32"/>
  <c r="KO16" i="32" s="1"/>
  <c r="KO19" i="32" s="1"/>
  <c r="AB9" i="18"/>
  <c r="AB10" i="18"/>
  <c r="AB11" i="18"/>
  <c r="C8" i="18"/>
  <c r="KQ5" i="32"/>
  <c r="KQ6" i="32"/>
  <c r="KQ7" i="32"/>
  <c r="C4" i="32"/>
  <c r="C31" i="1"/>
  <c r="C30" i="1"/>
  <c r="KP8" i="32"/>
  <c r="KP9" i="32" s="1"/>
  <c r="KP11" i="32" s="1"/>
  <c r="KP13" i="32" s="1"/>
  <c r="KP15" i="32" s="1"/>
  <c r="KQ8" i="32" l="1"/>
  <c r="KQ9" i="32" s="1"/>
  <c r="KQ11" i="32" s="1"/>
  <c r="KQ13" i="32" s="1"/>
  <c r="KP14" i="32"/>
  <c r="KQ32" i="1"/>
  <c r="C32" i="1" s="1"/>
  <c r="AB12" i="18"/>
  <c r="AB13" i="18" s="1"/>
  <c r="KQ14" i="32" l="1"/>
  <c r="KQ15" i="32"/>
  <c r="KP16" i="32"/>
  <c r="KP19" i="32" s="1"/>
  <c r="AB16" i="18"/>
  <c r="C13" i="18"/>
  <c r="KQ16" i="32" l="1"/>
  <c r="KQ19" i="32" s="1"/>
  <c r="AB18" i="18"/>
  <c r="AB20" i="18" s="1"/>
  <c r="C16" i="18"/>
  <c r="AB19" i="18" l="1"/>
  <c r="AB21" i="18" s="1"/>
  <c r="C18" i="18"/>
  <c r="AB24" i="18" l="1"/>
  <c r="C21" i="18"/>
  <c r="C26" i="18" l="1"/>
  <c r="AB25" i="18"/>
</calcChain>
</file>

<file path=xl/sharedStrings.xml><?xml version="1.0" encoding="utf-8"?>
<sst xmlns="http://schemas.openxmlformats.org/spreadsheetml/2006/main" count="1309" uniqueCount="895">
  <si>
    <t>PERÍODO - ETAPA</t>
  </si>
  <si>
    <t>TOTAL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</si>
  <si>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</si>
  <si>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</si>
  <si>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</si>
  <si>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</si>
  <si>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</si>
  <si>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</si>
  <si>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</si>
  <si>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</si>
  <si>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</si>
  <si>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</si>
  <si>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</si>
  <si>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</si>
  <si>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</si>
  <si>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</si>
  <si>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</si>
  <si>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</si>
  <si>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</si>
  <si>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</si>
  <si>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mês 19</t>
  </si>
  <si>
    <t>mês 20</t>
  </si>
  <si>
    <t>mês 21</t>
  </si>
  <si>
    <t>mês 22</t>
  </si>
  <si>
    <t>mês 23</t>
  </si>
  <si>
    <t>mês 24</t>
  </si>
  <si>
    <t>mês 25</t>
  </si>
  <si>
    <t>mês 26</t>
  </si>
  <si>
    <t>mês 27</t>
  </si>
  <si>
    <t>mês 28</t>
  </si>
  <si>
    <t>mês 29</t>
  </si>
  <si>
    <t>mês 30</t>
  </si>
  <si>
    <t>mês 31</t>
  </si>
  <si>
    <t>mês 32</t>
  </si>
  <si>
    <t>mês 33</t>
  </si>
  <si>
    <t>mês 34</t>
  </si>
  <si>
    <t>mês 35</t>
  </si>
  <si>
    <t>mês 36</t>
  </si>
  <si>
    <t>mês 37</t>
  </si>
  <si>
    <t>mês 38</t>
  </si>
  <si>
    <t>mês 39</t>
  </si>
  <si>
    <t>mês 40</t>
  </si>
  <si>
    <t>mês 41</t>
  </si>
  <si>
    <t>mês 42</t>
  </si>
  <si>
    <t>mês 43</t>
  </si>
  <si>
    <t>mês 44</t>
  </si>
  <si>
    <t>mês 45</t>
  </si>
  <si>
    <t>mês 46</t>
  </si>
  <si>
    <t>mês 47</t>
  </si>
  <si>
    <t>mês 48</t>
  </si>
  <si>
    <t>mês 49</t>
  </si>
  <si>
    <t>mês 50</t>
  </si>
  <si>
    <t>mês 51</t>
  </si>
  <si>
    <t>mês 52</t>
  </si>
  <si>
    <t>mês 53</t>
  </si>
  <si>
    <t>mês 54</t>
  </si>
  <si>
    <t>mês 55</t>
  </si>
  <si>
    <t>mês 56</t>
  </si>
  <si>
    <t>mês 57</t>
  </si>
  <si>
    <t>mês 58</t>
  </si>
  <si>
    <t>mês 59</t>
  </si>
  <si>
    <t>mês 60</t>
  </si>
  <si>
    <t>mês 61</t>
  </si>
  <si>
    <t>mês 62</t>
  </si>
  <si>
    <t>mês 63</t>
  </si>
  <si>
    <t>mês 64</t>
  </si>
  <si>
    <t>mês 65</t>
  </si>
  <si>
    <t>mês 66</t>
  </si>
  <si>
    <t>mês 67</t>
  </si>
  <si>
    <t>mês 68</t>
  </si>
  <si>
    <t>mês 69</t>
  </si>
  <si>
    <t>mês 70</t>
  </si>
  <si>
    <t>mês 71</t>
  </si>
  <si>
    <t>mês 72</t>
  </si>
  <si>
    <t>mês 73</t>
  </si>
  <si>
    <t>mês 74</t>
  </si>
  <si>
    <t>mês 75</t>
  </si>
  <si>
    <t>mês 76</t>
  </si>
  <si>
    <t>mês 77</t>
  </si>
  <si>
    <t>mês 78</t>
  </si>
  <si>
    <t>mês 79</t>
  </si>
  <si>
    <t>mês 80</t>
  </si>
  <si>
    <t>mês 81</t>
  </si>
  <si>
    <t>mês 82</t>
  </si>
  <si>
    <t>mês 83</t>
  </si>
  <si>
    <t>mês 84</t>
  </si>
  <si>
    <t>mês 85</t>
  </si>
  <si>
    <t>mês 86</t>
  </si>
  <si>
    <t>mês 87</t>
  </si>
  <si>
    <t>mês 88</t>
  </si>
  <si>
    <t>mês 89</t>
  </si>
  <si>
    <t>mês 90</t>
  </si>
  <si>
    <t>mês 91</t>
  </si>
  <si>
    <t>mês 92</t>
  </si>
  <si>
    <t>mês 93</t>
  </si>
  <si>
    <t>mês 94</t>
  </si>
  <si>
    <t>mês 95</t>
  </si>
  <si>
    <t>mês 96</t>
  </si>
  <si>
    <t>mês 97</t>
  </si>
  <si>
    <t>mês 98</t>
  </si>
  <si>
    <t>mês 99</t>
  </si>
  <si>
    <t>mês 100</t>
  </si>
  <si>
    <t>mês 101</t>
  </si>
  <si>
    <t>mês 102</t>
  </si>
  <si>
    <t>mês 103</t>
  </si>
  <si>
    <t>mês 104</t>
  </si>
  <si>
    <t>mês 105</t>
  </si>
  <si>
    <t>mês 106</t>
  </si>
  <si>
    <t>mês 107</t>
  </si>
  <si>
    <t>mês 108</t>
  </si>
  <si>
    <t>mês 109</t>
  </si>
  <si>
    <t>mês 110</t>
  </si>
  <si>
    <t>mês 111</t>
  </si>
  <si>
    <t>mês 112</t>
  </si>
  <si>
    <t>mês 113</t>
  </si>
  <si>
    <t>mês 114</t>
  </si>
  <si>
    <t>mês 115</t>
  </si>
  <si>
    <t>mês 116</t>
  </si>
  <si>
    <t>mês 117</t>
  </si>
  <si>
    <t>mês 118</t>
  </si>
  <si>
    <t>mês 119</t>
  </si>
  <si>
    <t>mês 120</t>
  </si>
  <si>
    <t>mês 121</t>
  </si>
  <si>
    <t>mês 122</t>
  </si>
  <si>
    <t>mês 123</t>
  </si>
  <si>
    <t>mês 124</t>
  </si>
  <si>
    <t>mês 125</t>
  </si>
  <si>
    <t>mês 126</t>
  </si>
  <si>
    <t>mês 127</t>
  </si>
  <si>
    <t>mês 128</t>
  </si>
  <si>
    <t>mês 129</t>
  </si>
  <si>
    <t>mês 130</t>
  </si>
  <si>
    <t>mês 131</t>
  </si>
  <si>
    <t>mês 132</t>
  </si>
  <si>
    <t>mês 133</t>
  </si>
  <si>
    <t>mês 134</t>
  </si>
  <si>
    <t>mês 135</t>
  </si>
  <si>
    <t>mês 136</t>
  </si>
  <si>
    <t>mês 137</t>
  </si>
  <si>
    <t>mês 138</t>
  </si>
  <si>
    <t>mês 139</t>
  </si>
  <si>
    <t>mês 140</t>
  </si>
  <si>
    <t>mês 141</t>
  </si>
  <si>
    <t>mês 142</t>
  </si>
  <si>
    <t>mês 143</t>
  </si>
  <si>
    <t>mês 144</t>
  </si>
  <si>
    <t>mês 145</t>
  </si>
  <si>
    <t>mês 146</t>
  </si>
  <si>
    <t>mês 147</t>
  </si>
  <si>
    <t>mês 148</t>
  </si>
  <si>
    <t>mês 149</t>
  </si>
  <si>
    <t>mês 150</t>
  </si>
  <si>
    <t>mês 151</t>
  </si>
  <si>
    <t>mês 152</t>
  </si>
  <si>
    <t>mês 153</t>
  </si>
  <si>
    <t>mês 154</t>
  </si>
  <si>
    <t>mês 155</t>
  </si>
  <si>
    <t>mês 156</t>
  </si>
  <si>
    <t>mês 157</t>
  </si>
  <si>
    <t>mês 158</t>
  </si>
  <si>
    <t>mês 159</t>
  </si>
  <si>
    <t>mês 160</t>
  </si>
  <si>
    <t>mês 161</t>
  </si>
  <si>
    <t>mês 162</t>
  </si>
  <si>
    <t>mês 163</t>
  </si>
  <si>
    <t>mês 164</t>
  </si>
  <si>
    <t>mês 165</t>
  </si>
  <si>
    <t>mês 166</t>
  </si>
  <si>
    <t>mês 167</t>
  </si>
  <si>
    <t>mês 168</t>
  </si>
  <si>
    <t>mês 169</t>
  </si>
  <si>
    <t>mês 170</t>
  </si>
  <si>
    <t>mês 171</t>
  </si>
  <si>
    <t>mês 172</t>
  </si>
  <si>
    <t>mês 173</t>
  </si>
  <si>
    <t>mês 174</t>
  </si>
  <si>
    <t>mês 175</t>
  </si>
  <si>
    <t>mês 176</t>
  </si>
  <si>
    <t>mês 177</t>
  </si>
  <si>
    <t>mês 178</t>
  </si>
  <si>
    <t>mês 179</t>
  </si>
  <si>
    <t>mês 180</t>
  </si>
  <si>
    <t>mês 181</t>
  </si>
  <si>
    <t>mês 182</t>
  </si>
  <si>
    <t>mês 183</t>
  </si>
  <si>
    <t>mês 184</t>
  </si>
  <si>
    <t>mês 185</t>
  </si>
  <si>
    <t>mês 186</t>
  </si>
  <si>
    <t>mês 187</t>
  </si>
  <si>
    <t>mês 188</t>
  </si>
  <si>
    <t>mês 189</t>
  </si>
  <si>
    <t>mês 190</t>
  </si>
  <si>
    <t>mês 191</t>
  </si>
  <si>
    <t>mês 192</t>
  </si>
  <si>
    <t>mês 193</t>
  </si>
  <si>
    <t>mês 194</t>
  </si>
  <si>
    <t>mês 195</t>
  </si>
  <si>
    <t>mês 196</t>
  </si>
  <si>
    <t>mês 197</t>
  </si>
  <si>
    <t>mês 198</t>
  </si>
  <si>
    <t>mês 199</t>
  </si>
  <si>
    <t>mês 200</t>
  </si>
  <si>
    <t>mês 201</t>
  </si>
  <si>
    <t>mês 202</t>
  </si>
  <si>
    <t>mês 203</t>
  </si>
  <si>
    <t>mês 204</t>
  </si>
  <si>
    <t>mês 205</t>
  </si>
  <si>
    <t>mês 206</t>
  </si>
  <si>
    <t>mês 207</t>
  </si>
  <si>
    <t>mês 208</t>
  </si>
  <si>
    <t>mês 209</t>
  </si>
  <si>
    <t>mês 210</t>
  </si>
  <si>
    <t>mês 211</t>
  </si>
  <si>
    <t>mês 212</t>
  </si>
  <si>
    <t>mês 213</t>
  </si>
  <si>
    <t>mês 214</t>
  </si>
  <si>
    <t>mês 215</t>
  </si>
  <si>
    <t>mês 216</t>
  </si>
  <si>
    <t>mês 217</t>
  </si>
  <si>
    <t>mês 218</t>
  </si>
  <si>
    <t>mês 219</t>
  </si>
  <si>
    <t>mês 220</t>
  </si>
  <si>
    <t>mês 221</t>
  </si>
  <si>
    <t>mês 222</t>
  </si>
  <si>
    <t>mês 223</t>
  </si>
  <si>
    <t>mês 224</t>
  </si>
  <si>
    <t>mês 225</t>
  </si>
  <si>
    <t>mês 226</t>
  </si>
  <si>
    <t>mês 227</t>
  </si>
  <si>
    <t>mês 228</t>
  </si>
  <si>
    <t>mês 229</t>
  </si>
  <si>
    <t>mês 230</t>
  </si>
  <si>
    <t>mês 231</t>
  </si>
  <si>
    <t>mês 232</t>
  </si>
  <si>
    <t>mês 233</t>
  </si>
  <si>
    <t>mês 234</t>
  </si>
  <si>
    <t>mês 235</t>
  </si>
  <si>
    <t>mês 236</t>
  </si>
  <si>
    <t>mês 237</t>
  </si>
  <si>
    <t>mês 238</t>
  </si>
  <si>
    <t>mês 239</t>
  </si>
  <si>
    <t>mês 240</t>
  </si>
  <si>
    <t>mês 241</t>
  </si>
  <si>
    <t>mês 242</t>
  </si>
  <si>
    <t>mês 243</t>
  </si>
  <si>
    <t>mês 244</t>
  </si>
  <si>
    <t>mês 245</t>
  </si>
  <si>
    <t>mês 246</t>
  </si>
  <si>
    <t>mês 247</t>
  </si>
  <si>
    <t>mês 248</t>
  </si>
  <si>
    <t>mês 249</t>
  </si>
  <si>
    <t>mês 250</t>
  </si>
  <si>
    <t>mês 251</t>
  </si>
  <si>
    <t>mês 252</t>
  </si>
  <si>
    <t>Descarte das luminárias</t>
  </si>
  <si>
    <t>SERVIÇOS</t>
  </si>
  <si>
    <t>Fornecimento de energia</t>
  </si>
  <si>
    <t>mês 253</t>
  </si>
  <si>
    <t>mês 254</t>
  </si>
  <si>
    <t>mês 255</t>
  </si>
  <si>
    <t>mês 256</t>
  </si>
  <si>
    <t>mês 257</t>
  </si>
  <si>
    <t>mês 258</t>
  </si>
  <si>
    <t>mês 259</t>
  </si>
  <si>
    <t>mês 260</t>
  </si>
  <si>
    <t>mês 261</t>
  </si>
  <si>
    <t>mês 262</t>
  </si>
  <si>
    <t>mês 263</t>
  </si>
  <si>
    <t>mês 264</t>
  </si>
  <si>
    <t>mês 265</t>
  </si>
  <si>
    <t>mês 266</t>
  </si>
  <si>
    <t>mês 267</t>
  </si>
  <si>
    <t>mês 268</t>
  </si>
  <si>
    <t>mês 269</t>
  </si>
  <si>
    <t>mês 270</t>
  </si>
  <si>
    <t>mês 271</t>
  </si>
  <si>
    <t>mês 272</t>
  </si>
  <si>
    <t>mês 273</t>
  </si>
  <si>
    <t>mês 274</t>
  </si>
  <si>
    <t>mês 275</t>
  </si>
  <si>
    <t>mês 276</t>
  </si>
  <si>
    <t>mês 277</t>
  </si>
  <si>
    <t>mês 278</t>
  </si>
  <si>
    <t>mês 279</t>
  </si>
  <si>
    <t>mês 280</t>
  </si>
  <si>
    <t>mês 281</t>
  </si>
  <si>
    <t>mês 282</t>
  </si>
  <si>
    <t>mês 283</t>
  </si>
  <si>
    <t>mês 284</t>
  </si>
  <si>
    <t>mês 285</t>
  </si>
  <si>
    <t>mês 286</t>
  </si>
  <si>
    <t>mês 287</t>
  </si>
  <si>
    <t>mês 288</t>
  </si>
  <si>
    <t>mês 289</t>
  </si>
  <si>
    <t>mês 290</t>
  </si>
  <si>
    <t>mês 291</t>
  </si>
  <si>
    <t>mês 292</t>
  </si>
  <si>
    <t>mês 293</t>
  </si>
  <si>
    <t>mês 294</t>
  </si>
  <si>
    <t>mês 295</t>
  </si>
  <si>
    <t>mês 296</t>
  </si>
  <si>
    <t>mês 297</t>
  </si>
  <si>
    <t>mês 298</t>
  </si>
  <si>
    <t>mês 299</t>
  </si>
  <si>
    <t>mês 300</t>
  </si>
  <si>
    <t>AMORTIZAÇÃO - juros a.m. %</t>
  </si>
  <si>
    <t>UNIDADE</t>
  </si>
  <si>
    <t>QUANTIDADE</t>
  </si>
  <si>
    <t>CUSTO UNIT</t>
  </si>
  <si>
    <t>CUSTO TOTAL</t>
  </si>
  <si>
    <t>Eletricista</t>
  </si>
  <si>
    <t>H.hora</t>
  </si>
  <si>
    <t>Equipamento</t>
  </si>
  <si>
    <t>hora</t>
  </si>
  <si>
    <t>Total equipamento</t>
  </si>
  <si>
    <t>TOTAL POR PONTO</t>
  </si>
  <si>
    <t>Ajudante</t>
  </si>
  <si>
    <t>DESCARTE DAS LUMINÁRIAS</t>
  </si>
  <si>
    <t>Descrição</t>
  </si>
  <si>
    <t>unidade</t>
  </si>
  <si>
    <t>quantidade</t>
  </si>
  <si>
    <t>custo unit</t>
  </si>
  <si>
    <t>custo total</t>
  </si>
  <si>
    <t>unid.</t>
  </si>
  <si>
    <t>Descarte final terceirizado</t>
  </si>
  <si>
    <t>Encarregado</t>
  </si>
  <si>
    <t>Veículo 5 pass. 1600 cc</t>
  </si>
  <si>
    <t>aluguel</t>
  </si>
  <si>
    <t>IPTU</t>
  </si>
  <si>
    <t>seguros</t>
  </si>
  <si>
    <t>telefones</t>
  </si>
  <si>
    <t>celulares</t>
  </si>
  <si>
    <t>internet</t>
  </si>
  <si>
    <t>produtos limpeza</t>
  </si>
  <si>
    <t>mat escritorio</t>
  </si>
  <si>
    <t>gastos viagem</t>
  </si>
  <si>
    <t>informática</t>
  </si>
  <si>
    <t>banco</t>
  </si>
  <si>
    <t>motoboys</t>
  </si>
  <si>
    <t>correios</t>
  </si>
  <si>
    <t>supermercado</t>
  </si>
  <si>
    <t>contador</t>
  </si>
  <si>
    <t>advogado</t>
  </si>
  <si>
    <t>TOTAL MENSAL MANUT/OPER.</t>
  </si>
  <si>
    <t>DESCRIÇÃO</t>
  </si>
  <si>
    <t>ISSQN</t>
  </si>
  <si>
    <t>PIS</t>
  </si>
  <si>
    <t>%</t>
  </si>
  <si>
    <t>GRUPO A</t>
  </si>
  <si>
    <t>SESI ou SESC</t>
  </si>
  <si>
    <t>SENAI ou SENAC</t>
  </si>
  <si>
    <t>INCRA</t>
  </si>
  <si>
    <t>Salário educação</t>
  </si>
  <si>
    <t>FGTS</t>
  </si>
  <si>
    <t>SEBRAE</t>
  </si>
  <si>
    <t>SECONCI</t>
  </si>
  <si>
    <t>TOTAL GRUPO A</t>
  </si>
  <si>
    <t>GRUPO B</t>
  </si>
  <si>
    <t>13o salário</t>
  </si>
  <si>
    <t>TOTAL GRUPO B</t>
  </si>
  <si>
    <t>GRUPO C</t>
  </si>
  <si>
    <t>Aviso prévio indenizado</t>
  </si>
  <si>
    <t>TOTAL GRUPO C</t>
  </si>
  <si>
    <t>GRUPO D</t>
  </si>
  <si>
    <t>Incidência dos Encargos do Grupo A sobre o Grupo B</t>
  </si>
  <si>
    <t>TOTAL GRUPO D</t>
  </si>
  <si>
    <t>TOTAL GERAL ENCARGOS SOCIAIS MENSALISTAS</t>
  </si>
  <si>
    <t>NUMERO DE PONTOS</t>
  </si>
  <si>
    <t>TOTAL SERVIÇOS</t>
  </si>
  <si>
    <t>unid</t>
  </si>
  <si>
    <t>m</t>
  </si>
  <si>
    <t>UN</t>
  </si>
  <si>
    <t>QUANT</t>
  </si>
  <si>
    <t>P. UNIT.</t>
  </si>
  <si>
    <t>P. TOTAL</t>
  </si>
  <si>
    <t>h</t>
  </si>
  <si>
    <t>Sub- total mao de obra</t>
  </si>
  <si>
    <t>Veiculo cap. 5 passageiros</t>
  </si>
  <si>
    <t>Caminhao com cesto</t>
  </si>
  <si>
    <t>Sub-total equipamento</t>
  </si>
  <si>
    <t>Sub-total material</t>
  </si>
  <si>
    <t>SERVIÇOS CONTÍNUOS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</si>
  <si>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</si>
  <si>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</si>
  <si>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</si>
  <si>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</si>
  <si>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</si>
  <si>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</si>
  <si>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</si>
  <si>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</si>
  <si>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</si>
  <si>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</si>
  <si>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</si>
  <si>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</si>
  <si>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</si>
  <si>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</si>
  <si>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</si>
  <si>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</si>
  <si>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</si>
  <si>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</si>
  <si>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</si>
  <si>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</si>
  <si>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</si>
  <si>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</si>
  <si>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</si>
  <si>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</si>
  <si>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</si>
  <si>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TOTAL INVESTIMENTOS</t>
  </si>
  <si>
    <t>COFINS</t>
  </si>
  <si>
    <t>RECEITA OPERACIONAL LIQUIDA</t>
  </si>
  <si>
    <t>TOTAL CUSTOS OPERACIONAIS</t>
  </si>
  <si>
    <t>EBITDA</t>
  </si>
  <si>
    <t>EBIT</t>
  </si>
  <si>
    <t>IR E CSLL</t>
  </si>
  <si>
    <t>LUCRO LIQUIDO</t>
  </si>
  <si>
    <t>Investimento (-)</t>
  </si>
  <si>
    <t>FLUXO DE CAIXA</t>
  </si>
  <si>
    <t>POT (W)</t>
  </si>
  <si>
    <t>REAT(W)</t>
  </si>
  <si>
    <t>VAL kWh</t>
  </si>
  <si>
    <t>POT INST (kW)</t>
  </si>
  <si>
    <t>CONS MES (kWh)</t>
  </si>
  <si>
    <t>CUST MES(R$)</t>
  </si>
  <si>
    <t>PERD REAT (%)</t>
  </si>
  <si>
    <t>POT LED (W)</t>
  </si>
  <si>
    <t>CONS MES(kWh)</t>
  </si>
  <si>
    <t>horas consideradas / dia</t>
  </si>
  <si>
    <t>ECONOMIA (%)</t>
  </si>
  <si>
    <t>Valor kWh</t>
  </si>
  <si>
    <t>VALOR ENERGIA (R$)</t>
  </si>
  <si>
    <t>RECEITA BRUTA</t>
  </si>
  <si>
    <t>SAT</t>
  </si>
  <si>
    <t>Auxilio enfermidade</t>
  </si>
  <si>
    <t>Licenca paternidade</t>
  </si>
  <si>
    <t>Faltas justificadas</t>
  </si>
  <si>
    <t>Auxilio acidente de trabalho</t>
  </si>
  <si>
    <t>Ferias gozadas</t>
  </si>
  <si>
    <t>Salario maternidade</t>
  </si>
  <si>
    <t>Aviso previo trabalhado</t>
  </si>
  <si>
    <t>Ferias indenizadas</t>
  </si>
  <si>
    <t>Deposito rescisao sem justa causa</t>
  </si>
  <si>
    <t>Indenizacao adicional</t>
  </si>
  <si>
    <t>Reincidência de Grupo A sobre Aviso Prévio Trabalhado e Reincidência do FGTS sobre Aviso Prévio Indenizado</t>
  </si>
  <si>
    <t>Adicional IR</t>
  </si>
  <si>
    <t>TOTAL CUSTO MENSAL COM IP</t>
  </si>
  <si>
    <t>AMORTIZACAO</t>
  </si>
  <si>
    <t>Projetos executivos</t>
  </si>
  <si>
    <t>TOTAL AMORTIZAÇÃO INVESTIMENTOS</t>
  </si>
  <si>
    <t>INSUMOS UTILIZADOS NA COMPOSIÇÃO DOS PREÇOS CONTRATUAIS</t>
  </si>
  <si>
    <t>MÃO DE OBRA</t>
  </si>
  <si>
    <t>Custo direto</t>
  </si>
  <si>
    <t>Número de horas úteis/mês</t>
  </si>
  <si>
    <t>Benefícios</t>
  </si>
  <si>
    <t>Vale transporte</t>
  </si>
  <si>
    <t>Vale refeição</t>
  </si>
  <si>
    <t>Benefícios (R$ mensal)</t>
  </si>
  <si>
    <t>EQUIPAMENTOS</t>
  </si>
  <si>
    <t>Caminhão com guindauto</t>
  </si>
  <si>
    <t>Caminhão com cesto</t>
  </si>
  <si>
    <t>Veículo 5 passag. 1600 cc</t>
  </si>
  <si>
    <t>Custo equipamento</t>
  </si>
  <si>
    <t>Vida útil (meses)</t>
  </si>
  <si>
    <t>Período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</si>
  <si>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</si>
  <si>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</si>
  <si>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</si>
  <si>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</si>
  <si>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</si>
  <si>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</si>
  <si>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</si>
  <si>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</si>
  <si>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</si>
  <si>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Quantidade</t>
  </si>
  <si>
    <t>Valor depreciação mensal</t>
  </si>
  <si>
    <t>mes 10</t>
  </si>
  <si>
    <t>mes 11</t>
  </si>
  <si>
    <t>mes 12</t>
  </si>
  <si>
    <t>Total depreciação veículos</t>
  </si>
  <si>
    <t>Veículos</t>
  </si>
  <si>
    <t>mes 13</t>
  </si>
  <si>
    <t>mes 14</t>
  </si>
  <si>
    <t>mes 15</t>
  </si>
  <si>
    <t>mes 16</t>
  </si>
  <si>
    <t>mes 17</t>
  </si>
  <si>
    <t>mes 18</t>
  </si>
  <si>
    <t>mes 19</t>
  </si>
  <si>
    <t>mes 20</t>
  </si>
  <si>
    <t>mes 21</t>
  </si>
  <si>
    <t>mes 22</t>
  </si>
  <si>
    <t>mes 23</t>
  </si>
  <si>
    <t>mes 24</t>
  </si>
  <si>
    <t>mes 25</t>
  </si>
  <si>
    <t>mes 26</t>
  </si>
  <si>
    <t>mes 27</t>
  </si>
  <si>
    <t>mes 28</t>
  </si>
  <si>
    <t>mes 29</t>
  </si>
  <si>
    <t>mes 30</t>
  </si>
  <si>
    <t>mes 31</t>
  </si>
  <si>
    <t>mes 32</t>
  </si>
  <si>
    <t>mes 33</t>
  </si>
  <si>
    <t>mes 34</t>
  </si>
  <si>
    <t>mes 35</t>
  </si>
  <si>
    <t>mes 36</t>
  </si>
  <si>
    <t>mes 37</t>
  </si>
  <si>
    <t>mes 38</t>
  </si>
  <si>
    <t>mes 39</t>
  </si>
  <si>
    <t>mes 40</t>
  </si>
  <si>
    <t>mes 41</t>
  </si>
  <si>
    <t>mes 42</t>
  </si>
  <si>
    <t>mes 43</t>
  </si>
  <si>
    <t>mes 44</t>
  </si>
  <si>
    <t>mes 45</t>
  </si>
  <si>
    <t>mes 46</t>
  </si>
  <si>
    <t>mes 47</t>
  </si>
  <si>
    <t>mes 48</t>
  </si>
  <si>
    <t>mes 49</t>
  </si>
  <si>
    <t>mes 50</t>
  </si>
  <si>
    <t>mes 51</t>
  </si>
  <si>
    <t>mes 52</t>
  </si>
  <si>
    <t>mes 53</t>
  </si>
  <si>
    <t>mes 54</t>
  </si>
  <si>
    <t>mes 55</t>
  </si>
  <si>
    <t>mes 56</t>
  </si>
  <si>
    <t>mes 57</t>
  </si>
  <si>
    <t>mes 58</t>
  </si>
  <si>
    <t>mes 59</t>
  </si>
  <si>
    <t>mes 60</t>
  </si>
  <si>
    <t>mes 61</t>
  </si>
  <si>
    <t>mes 62</t>
  </si>
  <si>
    <t>mes 63</t>
  </si>
  <si>
    <t>mes 64</t>
  </si>
  <si>
    <t>mes 65</t>
  </si>
  <si>
    <t>mes 66</t>
  </si>
  <si>
    <t>mes 67</t>
  </si>
  <si>
    <t>mes 68</t>
  </si>
  <si>
    <t>mes 69</t>
  </si>
  <si>
    <t>mes 70</t>
  </si>
  <si>
    <t>mes 71</t>
  </si>
  <si>
    <t>mes 72</t>
  </si>
  <si>
    <t>mes 73</t>
  </si>
  <si>
    <t>mes 74</t>
  </si>
  <si>
    <t>mes 75</t>
  </si>
  <si>
    <t>mes 76</t>
  </si>
  <si>
    <t>mes 77</t>
  </si>
  <si>
    <t>mes 78</t>
  </si>
  <si>
    <t>mes 79</t>
  </si>
  <si>
    <t>mes 80</t>
  </si>
  <si>
    <t>mes 81</t>
  </si>
  <si>
    <t>mes 82</t>
  </si>
  <si>
    <t>mes 83</t>
  </si>
  <si>
    <t>mes 84</t>
  </si>
  <si>
    <t>mes 85</t>
  </si>
  <si>
    <t>mes 86</t>
  </si>
  <si>
    <t>mes 87</t>
  </si>
  <si>
    <t>mes 88</t>
  </si>
  <si>
    <t>mes 89</t>
  </si>
  <si>
    <t>mes 90</t>
  </si>
  <si>
    <t>mes 91</t>
  </si>
  <si>
    <t>mes 92</t>
  </si>
  <si>
    <t>mes 93</t>
  </si>
  <si>
    <t>mes 94</t>
  </si>
  <si>
    <t>mes 95</t>
  </si>
  <si>
    <t>mes 96</t>
  </si>
  <si>
    <t>mes 97</t>
  </si>
  <si>
    <t>mes 98</t>
  </si>
  <si>
    <t>mes 99</t>
  </si>
  <si>
    <t>mes 100</t>
  </si>
  <si>
    <t>mes 101</t>
  </si>
  <si>
    <t>mes 102</t>
  </si>
  <si>
    <t>mes 103</t>
  </si>
  <si>
    <t>mes 104</t>
  </si>
  <si>
    <t>mes 105</t>
  </si>
  <si>
    <t>mes 106</t>
  </si>
  <si>
    <t>mes 107</t>
  </si>
  <si>
    <t>mes 108</t>
  </si>
  <si>
    <t>mes 109</t>
  </si>
  <si>
    <t>mes 110</t>
  </si>
  <si>
    <t>mes 111</t>
  </si>
  <si>
    <t>mes 112</t>
  </si>
  <si>
    <t>mes 113</t>
  </si>
  <si>
    <t>mes 114</t>
  </si>
  <si>
    <t>mes 115</t>
  </si>
  <si>
    <t>mes 116</t>
  </si>
  <si>
    <t>mes 117</t>
  </si>
  <si>
    <t>mes 118</t>
  </si>
  <si>
    <t>mes 119</t>
  </si>
  <si>
    <t>mes 120</t>
  </si>
  <si>
    <t>mes 121</t>
  </si>
  <si>
    <t>mes 122</t>
  </si>
  <si>
    <t>mes 123</t>
  </si>
  <si>
    <t>mes 124</t>
  </si>
  <si>
    <t>mes 125</t>
  </si>
  <si>
    <t>mes 126</t>
  </si>
  <si>
    <t>mes 127</t>
  </si>
  <si>
    <t>mes 128</t>
  </si>
  <si>
    <t>mes 129</t>
  </si>
  <si>
    <t>mes 130</t>
  </si>
  <si>
    <t>mes 131</t>
  </si>
  <si>
    <t>mes 132</t>
  </si>
  <si>
    <t>mes 133</t>
  </si>
  <si>
    <t>mes 134</t>
  </si>
  <si>
    <t>mes 135</t>
  </si>
  <si>
    <t>mes 136</t>
  </si>
  <si>
    <t>mes 137</t>
  </si>
  <si>
    <t>mes 138</t>
  </si>
  <si>
    <t>mes 139</t>
  </si>
  <si>
    <t>mes 140</t>
  </si>
  <si>
    <t>mes 141</t>
  </si>
  <si>
    <t>mes 142</t>
  </si>
  <si>
    <t>mes 143</t>
  </si>
  <si>
    <t>mes 144</t>
  </si>
  <si>
    <t>mes 145</t>
  </si>
  <si>
    <t>mes 146</t>
  </si>
  <si>
    <t>mes 147</t>
  </si>
  <si>
    <t>mes 148</t>
  </si>
  <si>
    <t>mes 149</t>
  </si>
  <si>
    <t>mes 150</t>
  </si>
  <si>
    <t>mes 151</t>
  </si>
  <si>
    <t>mes 152</t>
  </si>
  <si>
    <t>mes 153</t>
  </si>
  <si>
    <t>mes 154</t>
  </si>
  <si>
    <t>mes 155</t>
  </si>
  <si>
    <t>mes 156</t>
  </si>
  <si>
    <t>mes 157</t>
  </si>
  <si>
    <t>mes 158</t>
  </si>
  <si>
    <t>mes 159</t>
  </si>
  <si>
    <t>mes 160</t>
  </si>
  <si>
    <t>mes 161</t>
  </si>
  <si>
    <t>mes 162</t>
  </si>
  <si>
    <t>mes 163</t>
  </si>
  <si>
    <t>mes 164</t>
  </si>
  <si>
    <t>mes 165</t>
  </si>
  <si>
    <t>mes 166</t>
  </si>
  <si>
    <t>mes 167</t>
  </si>
  <si>
    <t>mes 168</t>
  </si>
  <si>
    <t>mes 169</t>
  </si>
  <si>
    <t>mes 170</t>
  </si>
  <si>
    <t>mes 171</t>
  </si>
  <si>
    <t>mes 172</t>
  </si>
  <si>
    <t>mes 173</t>
  </si>
  <si>
    <t>mes 174</t>
  </si>
  <si>
    <t>mes 175</t>
  </si>
  <si>
    <t>mes 176</t>
  </si>
  <si>
    <t>mes 177</t>
  </si>
  <si>
    <t>mes 178</t>
  </si>
  <si>
    <t>mes 179</t>
  </si>
  <si>
    <t>mes 180</t>
  </si>
  <si>
    <t>mes 181</t>
  </si>
  <si>
    <t>mes 182</t>
  </si>
  <si>
    <t>mes 183</t>
  </si>
  <si>
    <t>mes 184</t>
  </si>
  <si>
    <t>mes 185</t>
  </si>
  <si>
    <t>mes 186</t>
  </si>
  <si>
    <t>mes 187</t>
  </si>
  <si>
    <t>mes 188</t>
  </si>
  <si>
    <t>mes 189</t>
  </si>
  <si>
    <t>mes 190</t>
  </si>
  <si>
    <t>mes 191</t>
  </si>
  <si>
    <t>mes 192</t>
  </si>
  <si>
    <t>mes 193</t>
  </si>
  <si>
    <t>mes 194</t>
  </si>
  <si>
    <t>mes 195</t>
  </si>
  <si>
    <t>mes 196</t>
  </si>
  <si>
    <t>mes 197</t>
  </si>
  <si>
    <t>mes 198</t>
  </si>
  <si>
    <t>mes 199</t>
  </si>
  <si>
    <t>mes 200</t>
  </si>
  <si>
    <t>mes 201</t>
  </si>
  <si>
    <t>mes 202</t>
  </si>
  <si>
    <t>mes 203</t>
  </si>
  <si>
    <t>mes 204</t>
  </si>
  <si>
    <t>mes 205</t>
  </si>
  <si>
    <t>mes 206</t>
  </si>
  <si>
    <t>mes 207</t>
  </si>
  <si>
    <t>mes 208</t>
  </si>
  <si>
    <t>mes 209</t>
  </si>
  <si>
    <t>mes 210</t>
  </si>
  <si>
    <t>mes 211</t>
  </si>
  <si>
    <t>mes 212</t>
  </si>
  <si>
    <t>mes 213</t>
  </si>
  <si>
    <t>mes 214</t>
  </si>
  <si>
    <t>mes 215</t>
  </si>
  <si>
    <t>mes 216</t>
  </si>
  <si>
    <t>mes 217</t>
  </si>
  <si>
    <t>mes 218</t>
  </si>
  <si>
    <t>mes 219</t>
  </si>
  <si>
    <t>mes 220</t>
  </si>
  <si>
    <t>mes 221</t>
  </si>
  <si>
    <t>mes 222</t>
  </si>
  <si>
    <t>mes 223</t>
  </si>
  <si>
    <t>mes 224</t>
  </si>
  <si>
    <t>mes 225</t>
  </si>
  <si>
    <t>mes 226</t>
  </si>
  <si>
    <t>mes 227</t>
  </si>
  <si>
    <t>mes 228</t>
  </si>
  <si>
    <t>mes 229</t>
  </si>
  <si>
    <t>mes 230</t>
  </si>
  <si>
    <t>mes 231</t>
  </si>
  <si>
    <t>mes 232</t>
  </si>
  <si>
    <t>mes 233</t>
  </si>
  <si>
    <t>mes 234</t>
  </si>
  <si>
    <t>mes 235</t>
  </si>
  <si>
    <t>mes 236</t>
  </si>
  <si>
    <t>mes 237</t>
  </si>
  <si>
    <t>mes 238</t>
  </si>
  <si>
    <t>mes 239</t>
  </si>
  <si>
    <t>mes 240</t>
  </si>
  <si>
    <t>mes 241</t>
  </si>
  <si>
    <t>mes 242</t>
  </si>
  <si>
    <t>mes 243</t>
  </si>
  <si>
    <t>mes 244</t>
  </si>
  <si>
    <t>mes 245</t>
  </si>
  <si>
    <t>mes 246</t>
  </si>
  <si>
    <t>mes 247</t>
  </si>
  <si>
    <t>mes 248</t>
  </si>
  <si>
    <t>mes 249</t>
  </si>
  <si>
    <t>mes 250</t>
  </si>
  <si>
    <t>mes 251</t>
  </si>
  <si>
    <t>mes 252</t>
  </si>
  <si>
    <t>mes 253</t>
  </si>
  <si>
    <t>mes 254</t>
  </si>
  <si>
    <t>mes 255</t>
  </si>
  <si>
    <t>mes 256</t>
  </si>
  <si>
    <t>mes 257</t>
  </si>
  <si>
    <t>mes 258</t>
  </si>
  <si>
    <t>mes 259</t>
  </si>
  <si>
    <t>mes 260</t>
  </si>
  <si>
    <t>mes 261</t>
  </si>
  <si>
    <t>mes 262</t>
  </si>
  <si>
    <t>mes 263</t>
  </si>
  <si>
    <t>mes 264</t>
  </si>
  <si>
    <t>mes 265</t>
  </si>
  <si>
    <t>mes 266</t>
  </si>
  <si>
    <t>mes 267</t>
  </si>
  <si>
    <t>mes 268</t>
  </si>
  <si>
    <t>mes 269</t>
  </si>
  <si>
    <t>mes 270</t>
  </si>
  <si>
    <t>mes 271</t>
  </si>
  <si>
    <t>mes 272</t>
  </si>
  <si>
    <t>mes 273</t>
  </si>
  <si>
    <t>mes 274</t>
  </si>
  <si>
    <t>mes 275</t>
  </si>
  <si>
    <t>mes 276</t>
  </si>
  <si>
    <t>mes 277</t>
  </si>
  <si>
    <t>mes 278</t>
  </si>
  <si>
    <t>mes 279</t>
  </si>
  <si>
    <t>mes 280</t>
  </si>
  <si>
    <t>mes 281</t>
  </si>
  <si>
    <t>mes 282</t>
  </si>
  <si>
    <t>mes 283</t>
  </si>
  <si>
    <t>mes 284</t>
  </si>
  <si>
    <t>mes 285</t>
  </si>
  <si>
    <t>mes 286</t>
  </si>
  <si>
    <t>mes 287</t>
  </si>
  <si>
    <t>mes 288</t>
  </si>
  <si>
    <t>mes 289</t>
  </si>
  <si>
    <t>mes 290</t>
  </si>
  <si>
    <t>mes 291</t>
  </si>
  <si>
    <t>mes 292</t>
  </si>
  <si>
    <t>mes 293</t>
  </si>
  <si>
    <t>mes 294</t>
  </si>
  <si>
    <t>mes 295</t>
  </si>
  <si>
    <t>mes 296</t>
  </si>
  <si>
    <t>mes 297</t>
  </si>
  <si>
    <t>mes 298</t>
  </si>
  <si>
    <t>mes 299</t>
  </si>
  <si>
    <t>mes 300</t>
  </si>
  <si>
    <t>Total mensal depreciação ativos</t>
  </si>
  <si>
    <t>Total mensal benefícios</t>
  </si>
  <si>
    <t>Melhoria da rede elétrica de IP</t>
  </si>
  <si>
    <t>QUANT LED</t>
  </si>
  <si>
    <t>Potência (W)</t>
  </si>
  <si>
    <t>Custo Unitário</t>
  </si>
  <si>
    <t>Custo Total</t>
  </si>
  <si>
    <t>Provisao Fundo de Reposição dos Ativos</t>
  </si>
  <si>
    <t>TIR REAL ANUAL</t>
  </si>
  <si>
    <t>Depreciacão</t>
  </si>
  <si>
    <t>TOTAL CUSTOS PRESTAÇÃO SERVIÇOS</t>
  </si>
  <si>
    <t>RECEITA OPERACIONAL LÍQUIDA</t>
  </si>
  <si>
    <t>EXPOSIÇÃO</t>
  </si>
  <si>
    <t>UNID</t>
  </si>
  <si>
    <t>PÇ</t>
  </si>
  <si>
    <t>COMANDO GRUPO 45A</t>
  </si>
  <si>
    <t>CINTA 220MM</t>
  </si>
  <si>
    <t>M</t>
  </si>
  <si>
    <t>CABO ALUMINIO MULTIPEXADO 3 X 16MM2, COM ALMA</t>
  </si>
  <si>
    <t>ARMACAO SEC. OU REX, P/ 2 LINHAS, COMPLETA</t>
  </si>
  <si>
    <t>CAIXA DE PASSAGEM DE CONCRETO OU ALVENARIA 40X40X60 CM</t>
  </si>
  <si>
    <t>ELETRODUTO DE FERRO GALVANIZADO 1"</t>
  </si>
  <si>
    <t>ELETRODUTO DE PVC 1"</t>
  </si>
  <si>
    <t>FITA ISOLANTE AUTO-FUSAO, DE 19MMX10M. FORNECIMENTO.</t>
  </si>
  <si>
    <t>ROLO</t>
  </si>
  <si>
    <t>FITA ISOLANTE PLASTICA ADESIVA, DE 19MMX20M. FORNECIMENTO.</t>
  </si>
  <si>
    <t>HASTE DE ATERRAMENTO 5/8" X 3,00 M</t>
  </si>
  <si>
    <t>PARAFUSO GALVANIZADO PARA CINTA</t>
  </si>
  <si>
    <t>CAPA ISOLANTE PARA CONECTOR TIPO CUNHA</t>
  </si>
  <si>
    <t>SUPORTE PARA 1 PÉTALA</t>
  </si>
  <si>
    <t>SUPORTE PARA ATÉ 4 PROJETORES</t>
  </si>
  <si>
    <t>pç</t>
  </si>
  <si>
    <t>Conector perfurante subterraneo: 0,6/1 KV, protecao: IP-68, p/cb: principal: 6mm2 - 70mm2 e derivacao: 1,5mm2 - 6mm2.</t>
  </si>
  <si>
    <t>Poste de aço conico contínuo 11m c/sextante</t>
  </si>
  <si>
    <t>Custo total</t>
  </si>
  <si>
    <t>Tecnólogo sênior engenharia</t>
  </si>
  <si>
    <t>Auxiliar de escritório</t>
  </si>
  <si>
    <t>Pintor</t>
  </si>
  <si>
    <t>Pedreiro</t>
  </si>
  <si>
    <t>Apontador</t>
  </si>
  <si>
    <t>Eletrotécnico manutenção</t>
  </si>
  <si>
    <t>Engenheiro coordenador</t>
  </si>
  <si>
    <t>c/ motorista</t>
  </si>
  <si>
    <t>SUSBSTITUIÇÃO DE COMPONENTES DO CIRCUITO ELÉTRICO DE IP - MELHORIA DA REDE DE IP</t>
  </si>
  <si>
    <t>Material</t>
  </si>
  <si>
    <t xml:space="preserve">Poste de aço conico contínuo 11m </t>
  </si>
  <si>
    <t>Poste de concreto circular 9m / 300DAN</t>
  </si>
  <si>
    <t>Braço 48 mm X 1,77 m</t>
  </si>
  <si>
    <t>Braço 60 mm X 2,50 m</t>
  </si>
  <si>
    <t>Braço 60 mm X 3,50 m</t>
  </si>
  <si>
    <t>Mão de Obra por ponto</t>
  </si>
  <si>
    <t>Equipamento por ponto</t>
  </si>
  <si>
    <t>Material para todos os pontos</t>
  </si>
  <si>
    <t>CRONOGRAMA FÍSICO-FINANCEIRO DE EXECUÇÃO DAS OBRAS E SERVIÇOS</t>
  </si>
  <si>
    <t>Mão de obra</t>
  </si>
  <si>
    <t>Terceiros</t>
  </si>
  <si>
    <t>Sub-total terceiros</t>
  </si>
  <si>
    <t>Sub-total mão de obra</t>
  </si>
  <si>
    <t>P.UNITARIO</t>
  </si>
  <si>
    <t>PREÇO TOTAL</t>
  </si>
  <si>
    <t>TOTAL MENSAL MATERIAIS 1o ANO</t>
  </si>
  <si>
    <t>TIPO DE LÂMPADA</t>
  </si>
  <si>
    <t>PLANO DE NEGÓCIOS DE REFERÊNCIA - BASE MENSAL</t>
  </si>
  <si>
    <t>PLANO DE NEGÓCIOS DE REFERÊNCIA - BASE ANUAL</t>
  </si>
  <si>
    <t>Custo manutençao iluminação/telegestão</t>
  </si>
  <si>
    <t>Depreciação</t>
  </si>
  <si>
    <t>Transporte até destinação final</t>
  </si>
  <si>
    <t>Substituição das luminárias</t>
  </si>
  <si>
    <t>ESTUDO DE ECONOMIA COM A SUBSTITUIÇÃO DE LUMINÁRIAS CONVENCIONAIS POR LUMINÁRIAS COM TECNOLOGIA LED</t>
  </si>
  <si>
    <t>PROPOSTA DE SUBSTITUIÇÃO DE LUMINÁRIAS ATUAIS POR LUMINÁRIAS LED</t>
  </si>
  <si>
    <t>Quantidade de pontos</t>
  </si>
  <si>
    <t>COMPOSIÇÃO DE CUSTO DE TROCA DE LUMINÁRIAS</t>
  </si>
  <si>
    <t>Total mão de obra</t>
  </si>
  <si>
    <t>ENCARGOS SOCIAIS</t>
  </si>
  <si>
    <t>Vapor de Mercúrio</t>
  </si>
  <si>
    <t>LED</t>
  </si>
  <si>
    <t>Cabo de cobre 750V PP 2#2,5 mm²</t>
  </si>
  <si>
    <t>DESCRICAO</t>
  </si>
  <si>
    <t>CALCULO DA DEPRECIAÇÃO MENSAL DOS ATIVOS FIXOS DA SPE</t>
  </si>
  <si>
    <t>Luminárias</t>
  </si>
  <si>
    <t>RECEITAS</t>
  </si>
  <si>
    <t>Receita com amortização</t>
  </si>
  <si>
    <t>Receita com serviços de operação e manutenção</t>
  </si>
  <si>
    <t>Total receitas com serviços</t>
  </si>
  <si>
    <t>mês</t>
  </si>
  <si>
    <t>CONSUMO (kWh)</t>
  </si>
  <si>
    <t>Tipo de Luminária</t>
  </si>
  <si>
    <t>INSS</t>
  </si>
  <si>
    <t>Fonte: SINAPI</t>
  </si>
  <si>
    <t>amortização mês 1</t>
  </si>
  <si>
    <t>amortização mês 2</t>
  </si>
  <si>
    <t>amortização mês 3</t>
  </si>
  <si>
    <t>amortização mês 4</t>
  </si>
  <si>
    <t>amortização mês 5</t>
  </si>
  <si>
    <t>amortização mês 6</t>
  </si>
  <si>
    <t>amortização mês 7</t>
  </si>
  <si>
    <t>amortização mês 8</t>
  </si>
  <si>
    <t>amortização mês 9</t>
  </si>
  <si>
    <t>amortização mês 10</t>
  </si>
  <si>
    <t>amortização mês 11</t>
  </si>
  <si>
    <t>amortização mês 12</t>
  </si>
  <si>
    <t>Manutenção de iluminação</t>
  </si>
  <si>
    <t>CONTRAPRESTAÇÃO</t>
  </si>
  <si>
    <t>CONTRAPRESTAÇÃO + ENERGIA ELÉTRICA</t>
  </si>
  <si>
    <t>Depreciacao (+)</t>
  </si>
  <si>
    <t>Depreciação - (+)</t>
  </si>
  <si>
    <t>TOTAL RECEITAS CONTRAPRESTAÇÃO</t>
  </si>
  <si>
    <t>TOTAL IMPOSTOS SOBRE FATURAMENTO</t>
  </si>
  <si>
    <t>TOTAL IMPOSTOS S/ FATURAMENTO</t>
  </si>
  <si>
    <t>Mensal / anual</t>
  </si>
  <si>
    <t>ARRECADAÇÃO ESTIMADA CIP</t>
  </si>
  <si>
    <t>Vapor de Sódio</t>
  </si>
  <si>
    <t>POTÊNCIA</t>
  </si>
  <si>
    <t>UNITÁRIO</t>
  </si>
  <si>
    <t>Total</t>
  </si>
  <si>
    <t>COMPOSICAO DE CUSTO DA MANUTENÇÃO/OPERAÇÃO MENSAL</t>
  </si>
  <si>
    <t>COMPOSIÇÃO DO CUSTOMENSAL DE MATERIAIS</t>
  </si>
  <si>
    <t>RELE FOTOELETRICO</t>
  </si>
  <si>
    <t>Caixa de passagem em alvenaria</t>
  </si>
  <si>
    <t>energia elétrica</t>
  </si>
  <si>
    <t>LUMINÁRIA LED 37 W</t>
  </si>
  <si>
    <t>base: convenção coletiva const. civil 2022</t>
  </si>
  <si>
    <t>CABO COBRE 2X1,5MM2</t>
  </si>
  <si>
    <t>RESUMO LUMINÁRIAS</t>
  </si>
  <si>
    <t>LUMINÁRIA LED 25 W</t>
  </si>
  <si>
    <t>Cruzeta Q-3, de 6 pinos. Fornecimento</t>
  </si>
  <si>
    <t>PARCERIA PÚBLICO-PRIVADA ILUMINACAO PUBLICA - MUNICÍPIO DE AUGUSTO DE LIMA</t>
  </si>
  <si>
    <t>PARCERIA PÚBLICO-PRIVADA ILUMINACAO PUBLICA- MUNICÍPIO DE AUGUSTO DE 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</si>
</sst>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;&quot; (&quot;#,##0.00\);&quot; -&quot;#\ ;@\ "/>
    <numFmt numFmtId="165" formatCode="_-* #,##0_-;\-* #,##0_-;_-* &quot;-&quot;??_-;_-@_-"/>
    <numFmt numFmtId="166" formatCode="_-* #,##0.00000_-;\-* #,##0.00000_-;_-* &quot;-&quot;??_-;_-@_-"/>
    <numFmt numFmtId="167" formatCode="_-* #,##0.000_-;\-* #,##0.0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Verdana"/>
      <family val="2"/>
    </font>
    <font>
      <sz val="9"/>
      <name val="Verdana"/>
      <family val="2"/>
    </font>
    <font>
      <b/>
      <sz val="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8"/>
      <name val="Verdana"/>
      <family val="2"/>
    </font>
    <font>
      <sz val="11"/>
      <color rgb="FFFF0000"/>
      <name val="Calibri"/>
      <family val="2"/>
      <scheme val="minor"/>
    </font>
    <font>
      <b/>
      <sz val="9"/>
      <color theme="1"/>
      <name val="Verdana"/>
      <family val="2"/>
    </font>
    <font>
      <b/>
      <sz val="4"/>
      <color theme="1"/>
      <name val="Calibri"/>
      <family val="2"/>
      <scheme val="minor"/>
    </font>
    <font>
      <b/>
      <sz val="7"/>
      <color theme="1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3" fillId="0" borderId="0" xfId="1" applyNumberFormat="1" applyFont="1" applyFill="1" applyBorder="1" applyAlignment="1" applyProtection="1">
      <alignment horizontal="right" vertical="center"/>
    </xf>
    <xf numFmtId="0" fontId="4" fillId="0" borderId="0" xfId="0" applyFont="1" applyAlignment="1">
      <alignment horizontal="justify" vertical="center" wrapText="1"/>
    </xf>
    <xf numFmtId="43" fontId="1" fillId="0" borderId="0" xfId="1" applyFont="1" applyBorder="1"/>
    <xf numFmtId="0" fontId="3" fillId="0" borderId="0" xfId="0" applyFont="1" applyAlignment="1">
      <alignment horizontal="justify" vertical="center" wrapText="1"/>
    </xf>
    <xf numFmtId="43" fontId="2" fillId="0" borderId="0" xfId="1" applyFont="1"/>
    <xf numFmtId="43" fontId="2" fillId="0" borderId="0" xfId="1" applyFont="1" applyBorder="1"/>
    <xf numFmtId="43" fontId="3" fillId="0" borderId="0" xfId="1" applyFont="1" applyFill="1" applyBorder="1" applyAlignment="1" applyProtection="1">
      <alignment horizontal="right" vertical="center"/>
    </xf>
    <xf numFmtId="43" fontId="1" fillId="0" borderId="0" xfId="1" applyFont="1"/>
    <xf numFmtId="43" fontId="0" fillId="0" borderId="0" xfId="0" applyNumberFormat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8" fontId="0" fillId="0" borderId="0" xfId="0" applyNumberFormat="1"/>
    <xf numFmtId="43" fontId="0" fillId="0" borderId="0" xfId="1" applyFont="1" applyBorder="1"/>
    <xf numFmtId="43" fontId="0" fillId="0" borderId="0" xfId="1" applyFont="1"/>
    <xf numFmtId="43" fontId="2" fillId="0" borderId="0" xfId="1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43" fontId="2" fillId="0" borderId="0" xfId="0" applyNumberFormat="1" applyFont="1"/>
    <xf numFmtId="164" fontId="0" fillId="0" borderId="0" xfId="0" applyNumberFormat="1"/>
    <xf numFmtId="9" fontId="2" fillId="0" borderId="0" xfId="0" applyNumberFormat="1" applyFont="1"/>
    <xf numFmtId="10" fontId="2" fillId="0" borderId="0" xfId="2" applyNumberFormat="1" applyFont="1"/>
    <xf numFmtId="0" fontId="5" fillId="0" borderId="0" xfId="0" applyFont="1" applyAlignment="1">
      <alignment vertical="center" textRotation="255"/>
    </xf>
    <xf numFmtId="43" fontId="0" fillId="0" borderId="1" xfId="1" applyFont="1" applyBorder="1"/>
    <xf numFmtId="0" fontId="0" fillId="0" borderId="1" xfId="0" applyBorder="1"/>
    <xf numFmtId="0" fontId="0" fillId="0" borderId="0" xfId="0" applyAlignment="1">
      <alignment vertical="center"/>
    </xf>
    <xf numFmtId="0" fontId="2" fillId="0" borderId="1" xfId="0" applyFont="1" applyBorder="1"/>
    <xf numFmtId="43" fontId="2" fillId="0" borderId="1" xfId="1" applyFont="1" applyBorder="1"/>
    <xf numFmtId="0" fontId="2" fillId="0" borderId="0" xfId="0" applyFont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3" fontId="9" fillId="0" borderId="0" xfId="1" applyFont="1"/>
    <xf numFmtId="43" fontId="9" fillId="0" borderId="0" xfId="0" applyNumberFormat="1" applyFont="1"/>
    <xf numFmtId="9" fontId="0" fillId="0" borderId="0" xfId="0" applyNumberFormat="1"/>
    <xf numFmtId="0" fontId="0" fillId="0" borderId="0" xfId="0" applyAlignment="1">
      <alignment horizontal="center"/>
    </xf>
    <xf numFmtId="43" fontId="0" fillId="0" borderId="0" xfId="0" applyNumberFormat="1" applyAlignment="1">
      <alignment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/>
    </xf>
    <xf numFmtId="43" fontId="0" fillId="0" borderId="1" xfId="0" applyNumberFormat="1" applyBorder="1"/>
    <xf numFmtId="165" fontId="0" fillId="0" borderId="1" xfId="0" applyNumberFormat="1" applyBorder="1"/>
    <xf numFmtId="165" fontId="0" fillId="0" borderId="1" xfId="0" applyNumberFormat="1" applyBorder="1" applyAlignment="1">
      <alignment horizontal="right"/>
    </xf>
    <xf numFmtId="43" fontId="2" fillId="0" borderId="1" xfId="1" applyFont="1" applyBorder="1" applyAlignment="1">
      <alignment horizontal="left"/>
    </xf>
    <xf numFmtId="165" fontId="2" fillId="0" borderId="1" xfId="1" applyNumberFormat="1" applyFont="1" applyBorder="1" applyAlignment="1">
      <alignment horizontal="right"/>
    </xf>
    <xf numFmtId="43" fontId="2" fillId="0" borderId="1" xfId="1" applyFont="1" applyBorder="1" applyAlignment="1">
      <alignment horizontal="right"/>
    </xf>
    <xf numFmtId="0" fontId="0" fillId="0" borderId="1" xfId="0" applyBorder="1" applyAlignment="1">
      <alignment horizontal="left"/>
    </xf>
    <xf numFmtId="10" fontId="3" fillId="0" borderId="0" xfId="2" applyNumberFormat="1" applyFont="1" applyFill="1" applyBorder="1" applyAlignment="1" applyProtection="1">
      <alignment horizontal="right" vertical="center"/>
    </xf>
    <xf numFmtId="43" fontId="2" fillId="0" borderId="1" xfId="0" applyNumberFormat="1" applyFont="1" applyBorder="1"/>
    <xf numFmtId="166" fontId="0" fillId="0" borderId="0" xfId="0" applyNumberFormat="1"/>
    <xf numFmtId="43" fontId="1" fillId="0" borderId="1" xfId="1" applyFont="1" applyBorder="1"/>
    <xf numFmtId="0" fontId="2" fillId="2" borderId="1" xfId="0" applyFont="1" applyFill="1" applyBorder="1" applyAlignment="1">
      <alignment horizontal="center" vertical="center" wrapText="1"/>
    </xf>
    <xf numFmtId="43" fontId="0" fillId="2" borderId="1" xfId="1" applyFont="1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43" fontId="0" fillId="0" borderId="1" xfId="1" applyFont="1" applyBorder="1" applyAlignment="1">
      <alignment vertical="center"/>
    </xf>
    <xf numFmtId="43" fontId="0" fillId="0" borderId="1" xfId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3" fontId="0" fillId="0" borderId="1" xfId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justify" vertical="center" wrapText="1"/>
    </xf>
    <xf numFmtId="0" fontId="2" fillId="0" borderId="1" xfId="0" applyFont="1" applyBorder="1" applyAlignment="1">
      <alignment vertical="center"/>
    </xf>
    <xf numFmtId="43" fontId="2" fillId="0" borderId="1" xfId="0" applyNumberFormat="1" applyFont="1" applyBorder="1" applyAlignment="1">
      <alignment vertical="center"/>
    </xf>
    <xf numFmtId="43" fontId="2" fillId="0" borderId="1" xfId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0" fontId="0" fillId="0" borderId="1" xfId="0" applyBorder="1" applyAlignment="1">
      <alignment wrapText="1"/>
    </xf>
    <xf numFmtId="43" fontId="1" fillId="0" borderId="1" xfId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167" fontId="0" fillId="2" borderId="1" xfId="1" applyNumberFormat="1" applyFont="1" applyFill="1" applyBorder="1" applyAlignment="1">
      <alignment vertical="center"/>
    </xf>
    <xf numFmtId="43" fontId="1" fillId="0" borderId="1" xfId="1" applyFont="1" applyFill="1" applyBorder="1"/>
    <xf numFmtId="43" fontId="7" fillId="0" borderId="0" xfId="1" applyFont="1" applyFill="1" applyBorder="1" applyAlignment="1">
      <alignment horizontal="justify" vertical="center" wrapText="1"/>
    </xf>
    <xf numFmtId="0" fontId="0" fillId="2" borderId="1" xfId="0" applyFill="1" applyBorder="1" applyAlignment="1">
      <alignment horizontal="center" wrapText="1"/>
    </xf>
    <xf numFmtId="0" fontId="0" fillId="4" borderId="1" xfId="0" applyFill="1" applyBorder="1"/>
    <xf numFmtId="43" fontId="0" fillId="4" borderId="1" xfId="1" applyFont="1" applyFill="1" applyBorder="1"/>
    <xf numFmtId="39" fontId="0" fillId="4" borderId="1" xfId="4" applyNumberFormat="1" applyFont="1" applyFill="1" applyBorder="1" applyAlignment="1">
      <alignment vertical="center"/>
    </xf>
    <xf numFmtId="0" fontId="0" fillId="4" borderId="1" xfId="0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right"/>
    </xf>
    <xf numFmtId="0" fontId="0" fillId="5" borderId="1" xfId="0" applyFill="1" applyBorder="1" applyAlignment="1">
      <alignment horizontal="center"/>
    </xf>
    <xf numFmtId="43" fontId="0" fillId="5" borderId="1" xfId="0" applyNumberFormat="1" applyFill="1" applyBorder="1"/>
    <xf numFmtId="0" fontId="0" fillId="5" borderId="1" xfId="0" applyFill="1" applyBorder="1"/>
    <xf numFmtId="43" fontId="1" fillId="4" borderId="1" xfId="1" applyFont="1" applyFill="1" applyBorder="1"/>
    <xf numFmtId="43" fontId="2" fillId="4" borderId="1" xfId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4" fontId="1" fillId="2" borderId="1" xfId="1" applyNumberFormat="1" applyFont="1" applyFill="1" applyBorder="1" applyAlignment="1">
      <alignment horizontal="center" vertical="center"/>
    </xf>
    <xf numFmtId="4" fontId="1" fillId="0" borderId="1" xfId="1" applyNumberFormat="1" applyFont="1" applyBorder="1" applyAlignment="1">
      <alignment horizontal="center" vertical="center"/>
    </xf>
    <xf numFmtId="12" fontId="1" fillId="0" borderId="1" xfId="1" applyNumberFormat="1" applyFont="1" applyBorder="1"/>
    <xf numFmtId="43" fontId="0" fillId="4" borderId="1" xfId="1" applyFont="1" applyFill="1" applyBorder="1" applyAlignment="1">
      <alignment horizontal="righ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10" fillId="0" borderId="0" xfId="0" applyFont="1" applyAlignment="1">
      <alignment horizontal="center" vertical="center" textRotation="255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 vertical="center" textRotation="255"/>
    </xf>
    <xf numFmtId="0" fontId="2" fillId="0" borderId="0" xfId="0" applyFont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/>
    </xf>
  </cellXfs>
  <cellStyles count="5">
    <cellStyle name="Moeda" xfId="4" builtinId="4"/>
    <cellStyle name="Normal" xfId="0" builtinId="0"/>
    <cellStyle name="Porcentagem" xfId="2" builtinId="5"/>
    <cellStyle name="Vírgula" xfId="1" builtinId="3"/>
    <cellStyle name="Vírgula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7"/>
  <sheetViews>
    <sheetView workbookViewId="0">
      <selection activeCell="B4" sqref="B4"/>
    </sheetView>
  </sheetViews>
  <sheetFormatPr defaultRowHeight="15" x14ac:dyDescent="0.25"/>
  <cols>
    <col min="1" max="1" width="28.42578125" customWidth="1"/>
    <col min="2" max="2" width="9.5703125" bestFit="1" customWidth="1"/>
    <col min="3" max="3" width="14.5703125" customWidth="1"/>
    <col min="4" max="5" width="12.7109375" customWidth="1"/>
  </cols>
  <sheetData>
    <row r="1" spans="1:5" x14ac:dyDescent="0.25">
      <c r="A1" s="96" t="s">
        <v>448</v>
      </c>
      <c r="B1" s="96"/>
      <c r="C1" s="96"/>
      <c r="D1" s="96"/>
      <c r="E1" s="96"/>
    </row>
    <row r="2" spans="1:5" x14ac:dyDescent="0.25">
      <c r="A2" s="39"/>
      <c r="B2" s="39"/>
      <c r="C2" s="39"/>
      <c r="D2" s="39"/>
      <c r="E2" s="39"/>
    </row>
    <row r="3" spans="1:5" x14ac:dyDescent="0.25">
      <c r="A3" s="27" t="s">
        <v>449</v>
      </c>
      <c r="B3" s="27"/>
      <c r="C3" s="27"/>
      <c r="D3" s="27"/>
      <c r="E3" s="27"/>
    </row>
    <row r="4" spans="1:5" x14ac:dyDescent="0.25">
      <c r="A4" s="27" t="s">
        <v>451</v>
      </c>
      <c r="B4" s="79">
        <v>172</v>
      </c>
      <c r="C4" s="27"/>
      <c r="D4" s="27"/>
      <c r="E4" s="27"/>
    </row>
    <row r="5" spans="1:5" x14ac:dyDescent="0.25">
      <c r="A5" s="27"/>
      <c r="B5" s="40"/>
      <c r="C5" s="40"/>
      <c r="D5" s="40"/>
      <c r="E5" s="41"/>
    </row>
    <row r="6" spans="1:5" x14ac:dyDescent="0.25">
      <c r="A6" s="29" t="s">
        <v>455</v>
      </c>
      <c r="B6" s="95" t="s">
        <v>888</v>
      </c>
      <c r="C6" s="95"/>
      <c r="D6" s="95"/>
      <c r="E6" s="27"/>
    </row>
    <row r="7" spans="1:5" x14ac:dyDescent="0.25">
      <c r="A7" s="27" t="s">
        <v>453</v>
      </c>
      <c r="B7" s="80">
        <v>210</v>
      </c>
      <c r="C7" s="27"/>
      <c r="D7" s="27"/>
      <c r="E7" s="27"/>
    </row>
    <row r="8" spans="1:5" x14ac:dyDescent="0.25">
      <c r="A8" s="27" t="s">
        <v>454</v>
      </c>
      <c r="B8" s="80">
        <v>525</v>
      </c>
      <c r="C8" s="27"/>
      <c r="D8" s="27"/>
      <c r="E8" s="27"/>
    </row>
    <row r="9" spans="1:5" x14ac:dyDescent="0.25">
      <c r="A9" s="29" t="s">
        <v>768</v>
      </c>
      <c r="B9" s="30">
        <f>SUM(B7:B8)</f>
        <v>735</v>
      </c>
      <c r="C9" s="27"/>
      <c r="D9" s="27"/>
      <c r="E9" s="27"/>
    </row>
    <row r="10" spans="1:5" x14ac:dyDescent="0.25">
      <c r="A10" s="27"/>
      <c r="B10" s="27"/>
      <c r="C10" s="27"/>
      <c r="D10" s="27"/>
      <c r="E10" s="27"/>
    </row>
    <row r="11" spans="1:5" x14ac:dyDescent="0.25">
      <c r="A11" s="27" t="s">
        <v>344</v>
      </c>
      <c r="B11" s="27"/>
      <c r="C11" s="27" t="s">
        <v>450</v>
      </c>
      <c r="D11" s="27" t="s">
        <v>452</v>
      </c>
      <c r="E11" s="27" t="s">
        <v>801</v>
      </c>
    </row>
    <row r="12" spans="1:5" x14ac:dyDescent="0.25">
      <c r="A12" s="42" t="s">
        <v>316</v>
      </c>
      <c r="B12" s="40" t="s">
        <v>313</v>
      </c>
      <c r="C12" s="81">
        <v>14.362500000000001</v>
      </c>
      <c r="D12" s="26">
        <f t="shared" ref="D12:D21" si="0">B$9/B$4</f>
        <v>4.2732558139534884</v>
      </c>
      <c r="E12" s="26">
        <f>C12+D12</f>
        <v>18.635755813953487</v>
      </c>
    </row>
    <row r="13" spans="1:5" x14ac:dyDescent="0.25">
      <c r="A13" s="42" t="s">
        <v>804</v>
      </c>
      <c r="B13" s="40" t="s">
        <v>313</v>
      </c>
      <c r="C13" s="81">
        <v>19.75</v>
      </c>
      <c r="D13" s="26">
        <f t="shared" si="0"/>
        <v>4.2732558139534884</v>
      </c>
      <c r="E13" s="26">
        <f t="shared" ref="E13:E21" si="1">C13+D13</f>
        <v>24.02325581395349</v>
      </c>
    </row>
    <row r="14" spans="1:5" x14ac:dyDescent="0.25">
      <c r="A14" s="42" t="s">
        <v>805</v>
      </c>
      <c r="B14" s="40" t="s">
        <v>313</v>
      </c>
      <c r="C14" s="81">
        <v>19.75</v>
      </c>
      <c r="D14" s="26">
        <f t="shared" si="0"/>
        <v>4.2732558139534884</v>
      </c>
      <c r="E14" s="26">
        <f t="shared" si="1"/>
        <v>24.02325581395349</v>
      </c>
    </row>
    <row r="15" spans="1:5" x14ac:dyDescent="0.25">
      <c r="A15" s="42" t="s">
        <v>806</v>
      </c>
      <c r="B15" s="40" t="s">
        <v>313</v>
      </c>
      <c r="C15" s="81">
        <v>23.475000000000001</v>
      </c>
      <c r="D15" s="26">
        <f t="shared" si="0"/>
        <v>4.2732558139534884</v>
      </c>
      <c r="E15" s="26">
        <f t="shared" si="1"/>
        <v>27.748255813953492</v>
      </c>
    </row>
    <row r="16" spans="1:5" x14ac:dyDescent="0.25">
      <c r="A16" s="42" t="s">
        <v>310</v>
      </c>
      <c r="B16" s="40" t="s">
        <v>313</v>
      </c>
      <c r="C16" s="81">
        <v>21.262500000000003</v>
      </c>
      <c r="D16" s="26">
        <f t="shared" si="0"/>
        <v>4.2732558139534884</v>
      </c>
      <c r="E16" s="26">
        <f t="shared" si="1"/>
        <v>25.535755813953493</v>
      </c>
    </row>
    <row r="17" spans="1:5" x14ac:dyDescent="0.25">
      <c r="A17" s="42" t="s">
        <v>807</v>
      </c>
      <c r="B17" s="40" t="s">
        <v>313</v>
      </c>
      <c r="C17" s="81">
        <v>23.475000000000001</v>
      </c>
      <c r="D17" s="26">
        <f t="shared" si="0"/>
        <v>4.2732558139534884</v>
      </c>
      <c r="E17" s="26">
        <f t="shared" si="1"/>
        <v>27.748255813953492</v>
      </c>
    </row>
    <row r="18" spans="1:5" x14ac:dyDescent="0.25">
      <c r="A18" s="42" t="s">
        <v>803</v>
      </c>
      <c r="B18" s="40" t="s">
        <v>313</v>
      </c>
      <c r="C18" s="81">
        <v>18.824999999999999</v>
      </c>
      <c r="D18" s="26">
        <f t="shared" si="0"/>
        <v>4.2732558139534884</v>
      </c>
      <c r="E18" s="26">
        <f t="shared" si="1"/>
        <v>23.098255813953486</v>
      </c>
    </row>
    <row r="19" spans="1:5" x14ac:dyDescent="0.25">
      <c r="A19" s="42" t="s">
        <v>802</v>
      </c>
      <c r="B19" s="40" t="s">
        <v>313</v>
      </c>
      <c r="C19" s="81">
        <v>29.15</v>
      </c>
      <c r="D19" s="26">
        <f t="shared" si="0"/>
        <v>4.2732558139534884</v>
      </c>
      <c r="E19" s="26">
        <f t="shared" si="1"/>
        <v>33.423255813953489</v>
      </c>
    </row>
    <row r="20" spans="1:5" x14ac:dyDescent="0.25">
      <c r="A20" s="42" t="s">
        <v>325</v>
      </c>
      <c r="B20" s="40" t="s">
        <v>313</v>
      </c>
      <c r="C20" s="81">
        <v>33.987500000000004</v>
      </c>
      <c r="D20" s="26">
        <f t="shared" si="0"/>
        <v>4.2732558139534884</v>
      </c>
      <c r="E20" s="26">
        <f t="shared" si="1"/>
        <v>38.260755813953494</v>
      </c>
    </row>
    <row r="21" spans="1:5" x14ac:dyDescent="0.25">
      <c r="A21" s="42" t="s">
        <v>808</v>
      </c>
      <c r="B21" s="40" t="s">
        <v>313</v>
      </c>
      <c r="C21" s="81">
        <v>177.61250000000001</v>
      </c>
      <c r="D21" s="26">
        <f t="shared" si="0"/>
        <v>4.2732558139534884</v>
      </c>
      <c r="E21" s="26">
        <f t="shared" si="1"/>
        <v>181.88575581395349</v>
      </c>
    </row>
    <row r="22" spans="1:5" x14ac:dyDescent="0.25">
      <c r="A22" s="27"/>
      <c r="B22" s="40"/>
      <c r="C22" s="40"/>
      <c r="D22" s="40"/>
      <c r="E22" s="41"/>
    </row>
    <row r="23" spans="1:5" x14ac:dyDescent="0.25">
      <c r="A23" s="27"/>
      <c r="B23" s="27"/>
      <c r="C23" s="27"/>
      <c r="D23" s="27"/>
      <c r="E23" s="27"/>
    </row>
    <row r="24" spans="1:5" x14ac:dyDescent="0.25">
      <c r="A24" s="27" t="s">
        <v>456</v>
      </c>
      <c r="B24" s="27"/>
      <c r="C24" s="27"/>
      <c r="D24" s="27"/>
      <c r="E24" s="27"/>
    </row>
    <row r="25" spans="1:5" x14ac:dyDescent="0.25">
      <c r="A25" s="27" t="s">
        <v>378</v>
      </c>
      <c r="B25" s="40" t="s">
        <v>313</v>
      </c>
      <c r="C25" s="82">
        <v>106.73</v>
      </c>
      <c r="D25" s="27" t="s">
        <v>809</v>
      </c>
      <c r="E25" s="27"/>
    </row>
    <row r="26" spans="1:5" x14ac:dyDescent="0.25">
      <c r="A26" s="27" t="s">
        <v>457</v>
      </c>
      <c r="B26" s="40" t="s">
        <v>313</v>
      </c>
      <c r="C26" s="82">
        <v>113.16</v>
      </c>
      <c r="D26" s="27" t="s">
        <v>809</v>
      </c>
      <c r="E26" s="27"/>
    </row>
    <row r="27" spans="1:5" x14ac:dyDescent="0.25">
      <c r="A27" s="27" t="s">
        <v>326</v>
      </c>
      <c r="B27" s="40" t="s">
        <v>313</v>
      </c>
      <c r="C27" s="82">
        <v>70.040000000000006</v>
      </c>
      <c r="D27" s="27" t="s">
        <v>809</v>
      </c>
      <c r="E27" s="27"/>
    </row>
  </sheetData>
  <mergeCells count="2">
    <mergeCell ref="B6:D6"/>
    <mergeCell ref="A1:E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5"/>
  <sheetViews>
    <sheetView workbookViewId="0">
      <selection sqref="A1:E1"/>
    </sheetView>
  </sheetViews>
  <sheetFormatPr defaultRowHeight="15" x14ac:dyDescent="0.25"/>
  <cols>
    <col min="1" max="1" width="28.42578125" customWidth="1"/>
    <col min="2" max="2" width="9.140625" style="37"/>
    <col min="3" max="3" width="14.5703125" customWidth="1"/>
    <col min="4" max="4" width="12.7109375" customWidth="1"/>
    <col min="5" max="5" width="17.5703125" customWidth="1"/>
    <col min="6" max="6" width="9.5703125" bestFit="1" customWidth="1"/>
  </cols>
  <sheetData>
    <row r="1" spans="1:6" x14ac:dyDescent="0.25">
      <c r="A1" s="96" t="s">
        <v>882</v>
      </c>
      <c r="B1" s="96"/>
      <c r="C1" s="96"/>
      <c r="D1" s="96"/>
      <c r="E1" s="96"/>
    </row>
    <row r="2" spans="1:6" x14ac:dyDescent="0.25">
      <c r="A2" s="40" t="s">
        <v>844</v>
      </c>
      <c r="B2" s="40" t="s">
        <v>306</v>
      </c>
      <c r="C2" s="82" t="s">
        <v>307</v>
      </c>
      <c r="D2" s="40" t="s">
        <v>308</v>
      </c>
      <c r="E2" s="40" t="s">
        <v>309</v>
      </c>
    </row>
    <row r="3" spans="1:6" x14ac:dyDescent="0.25">
      <c r="A3" s="27" t="s">
        <v>821</v>
      </c>
      <c r="B3" s="40"/>
      <c r="C3" s="27"/>
      <c r="D3" s="27"/>
      <c r="E3" s="27"/>
    </row>
    <row r="4" spans="1:6" x14ac:dyDescent="0.25">
      <c r="A4" s="27" t="s">
        <v>316</v>
      </c>
      <c r="B4" s="40" t="s">
        <v>375</v>
      </c>
      <c r="C4" s="93">
        <v>86</v>
      </c>
      <c r="D4" s="26">
        <f>INSUMOS!E12</f>
        <v>18.635755813953487</v>
      </c>
      <c r="E4" s="56">
        <f t="shared" ref="E4:E6" si="0">C4*D4</f>
        <v>1602.675</v>
      </c>
      <c r="F4" s="11"/>
    </row>
    <row r="5" spans="1:6" x14ac:dyDescent="0.25">
      <c r="A5" s="27" t="s">
        <v>310</v>
      </c>
      <c r="B5" s="40" t="s">
        <v>375</v>
      </c>
      <c r="C5" s="93">
        <v>86</v>
      </c>
      <c r="D5" s="26">
        <f>INSUMOS!E16</f>
        <v>25.535755813953493</v>
      </c>
      <c r="E5" s="56">
        <f t="shared" si="0"/>
        <v>2196.0750000000003</v>
      </c>
      <c r="F5" s="17"/>
    </row>
    <row r="6" spans="1:6" x14ac:dyDescent="0.25">
      <c r="A6" s="27" t="s">
        <v>803</v>
      </c>
      <c r="B6" s="40" t="s">
        <v>375</v>
      </c>
      <c r="C6" s="93">
        <v>172</v>
      </c>
      <c r="D6" s="26">
        <f>INSUMOS!E18</f>
        <v>23.098255813953486</v>
      </c>
      <c r="E6" s="56">
        <f t="shared" si="0"/>
        <v>3972.8999999999996</v>
      </c>
      <c r="F6" s="17"/>
    </row>
    <row r="7" spans="1:6" x14ac:dyDescent="0.25">
      <c r="A7" s="27" t="s">
        <v>824</v>
      </c>
      <c r="B7" s="40"/>
      <c r="C7" s="27"/>
      <c r="D7" s="27"/>
      <c r="E7" s="46">
        <f>SUM(E4:E6)</f>
        <v>7771.65</v>
      </c>
    </row>
    <row r="8" spans="1:6" x14ac:dyDescent="0.25">
      <c r="A8" s="27"/>
      <c r="B8" s="40"/>
      <c r="C8" s="27"/>
      <c r="D8" s="27"/>
      <c r="E8" s="46"/>
    </row>
    <row r="9" spans="1:6" x14ac:dyDescent="0.25">
      <c r="A9" s="27" t="s">
        <v>312</v>
      </c>
      <c r="B9" s="40"/>
      <c r="C9" s="27"/>
      <c r="D9" s="27"/>
      <c r="E9" s="27"/>
    </row>
    <row r="10" spans="1:6" x14ac:dyDescent="0.25">
      <c r="A10" s="27" t="s">
        <v>458</v>
      </c>
      <c r="B10" s="40" t="s">
        <v>375</v>
      </c>
      <c r="C10" s="56">
        <v>50</v>
      </c>
      <c r="D10" s="56">
        <f>INSUMOS!C25</f>
        <v>106.73</v>
      </c>
      <c r="E10" s="56">
        <f>C10*D10</f>
        <v>5336.5</v>
      </c>
    </row>
    <row r="11" spans="1:6" x14ac:dyDescent="0.25">
      <c r="A11" s="27" t="s">
        <v>379</v>
      </c>
      <c r="B11" s="40"/>
      <c r="C11" s="56"/>
      <c r="D11" s="56"/>
      <c r="E11" s="56">
        <f>E10</f>
        <v>5336.5</v>
      </c>
    </row>
    <row r="12" spans="1:6" x14ac:dyDescent="0.25">
      <c r="A12" s="27"/>
      <c r="B12" s="40"/>
      <c r="C12" s="56"/>
      <c r="D12" s="56"/>
      <c r="E12" s="56"/>
    </row>
    <row r="13" spans="1:6" x14ac:dyDescent="0.25">
      <c r="A13" s="52" t="s">
        <v>811</v>
      </c>
      <c r="B13" s="40" t="s">
        <v>369</v>
      </c>
      <c r="C13" s="71">
        <v>1</v>
      </c>
      <c r="D13" s="71">
        <f>MATERIAIS!I22</f>
        <v>2704.31</v>
      </c>
      <c r="E13" s="71">
        <f>C13*D13</f>
        <v>2704.31</v>
      </c>
    </row>
    <row r="14" spans="1:6" x14ac:dyDescent="0.25">
      <c r="A14" s="27"/>
      <c r="B14" s="40"/>
      <c r="C14" s="56"/>
      <c r="D14" s="56"/>
      <c r="E14" s="56"/>
    </row>
    <row r="15" spans="1:6" x14ac:dyDescent="0.25">
      <c r="A15" s="27" t="s">
        <v>822</v>
      </c>
      <c r="B15" s="40"/>
      <c r="C15" s="56"/>
      <c r="D15" s="56"/>
      <c r="E15" s="56"/>
    </row>
    <row r="16" spans="1:6" x14ac:dyDescent="0.25">
      <c r="A16" s="27" t="s">
        <v>327</v>
      </c>
      <c r="B16" s="40"/>
      <c r="C16" s="56">
        <v>1</v>
      </c>
      <c r="D16" s="56">
        <v>1000</v>
      </c>
      <c r="E16" s="56">
        <f t="shared" ref="E16:E32" si="1">C16*D16</f>
        <v>1000</v>
      </c>
    </row>
    <row r="17" spans="1:5" x14ac:dyDescent="0.25">
      <c r="A17" s="27" t="s">
        <v>328</v>
      </c>
      <c r="B17" s="40"/>
      <c r="C17" s="56">
        <v>1</v>
      </c>
      <c r="D17" s="56">
        <v>50</v>
      </c>
      <c r="E17" s="56">
        <f t="shared" si="1"/>
        <v>50</v>
      </c>
    </row>
    <row r="18" spans="1:5" x14ac:dyDescent="0.25">
      <c r="A18" s="27" t="s">
        <v>886</v>
      </c>
      <c r="B18" s="40"/>
      <c r="C18" s="56">
        <v>1</v>
      </c>
      <c r="D18" s="56">
        <v>300</v>
      </c>
      <c r="E18" s="56">
        <f t="shared" si="1"/>
        <v>300</v>
      </c>
    </row>
    <row r="19" spans="1:5" x14ac:dyDescent="0.25">
      <c r="A19" s="27" t="s">
        <v>329</v>
      </c>
      <c r="B19" s="40"/>
      <c r="C19" s="56">
        <v>1</v>
      </c>
      <c r="D19" s="56">
        <v>300</v>
      </c>
      <c r="E19" s="56">
        <f t="shared" si="1"/>
        <v>300</v>
      </c>
    </row>
    <row r="20" spans="1:5" x14ac:dyDescent="0.25">
      <c r="A20" s="27" t="s">
        <v>330</v>
      </c>
      <c r="B20" s="40"/>
      <c r="C20" s="56">
        <v>1</v>
      </c>
      <c r="D20" s="56">
        <v>50</v>
      </c>
      <c r="E20" s="56">
        <f t="shared" si="1"/>
        <v>50</v>
      </c>
    </row>
    <row r="21" spans="1:5" x14ac:dyDescent="0.25">
      <c r="A21" s="27" t="s">
        <v>331</v>
      </c>
      <c r="B21" s="40"/>
      <c r="C21" s="56">
        <v>1</v>
      </c>
      <c r="D21" s="56">
        <v>200</v>
      </c>
      <c r="E21" s="56">
        <f t="shared" si="1"/>
        <v>200</v>
      </c>
    </row>
    <row r="22" spans="1:5" x14ac:dyDescent="0.25">
      <c r="A22" s="27" t="s">
        <v>332</v>
      </c>
      <c r="B22" s="40"/>
      <c r="C22" s="56">
        <v>1</v>
      </c>
      <c r="D22" s="56">
        <v>200</v>
      </c>
      <c r="E22" s="56">
        <f t="shared" si="1"/>
        <v>200</v>
      </c>
    </row>
    <row r="23" spans="1:5" x14ac:dyDescent="0.25">
      <c r="A23" s="27" t="s">
        <v>333</v>
      </c>
      <c r="B23" s="40"/>
      <c r="C23" s="56">
        <v>1</v>
      </c>
      <c r="D23" s="56">
        <v>300</v>
      </c>
      <c r="E23" s="56">
        <f t="shared" si="1"/>
        <v>300</v>
      </c>
    </row>
    <row r="24" spans="1:5" x14ac:dyDescent="0.25">
      <c r="A24" s="27" t="s">
        <v>334</v>
      </c>
      <c r="B24" s="40"/>
      <c r="C24" s="56">
        <v>1</v>
      </c>
      <c r="D24" s="56">
        <v>200</v>
      </c>
      <c r="E24" s="56">
        <f t="shared" si="1"/>
        <v>200</v>
      </c>
    </row>
    <row r="25" spans="1:5" x14ac:dyDescent="0.25">
      <c r="A25" s="27" t="s">
        <v>335</v>
      </c>
      <c r="B25" s="40"/>
      <c r="C25" s="56">
        <v>1</v>
      </c>
      <c r="D25" s="56">
        <v>1000</v>
      </c>
      <c r="E25" s="56">
        <f t="shared" si="1"/>
        <v>1000</v>
      </c>
    </row>
    <row r="26" spans="1:5" x14ac:dyDescent="0.25">
      <c r="A26" s="27" t="s">
        <v>336</v>
      </c>
      <c r="B26" s="40"/>
      <c r="C26" s="56">
        <v>1</v>
      </c>
      <c r="D26" s="56">
        <v>200</v>
      </c>
      <c r="E26" s="56">
        <f t="shared" si="1"/>
        <v>200</v>
      </c>
    </row>
    <row r="27" spans="1:5" x14ac:dyDescent="0.25">
      <c r="A27" s="27" t="s">
        <v>337</v>
      </c>
      <c r="B27" s="40"/>
      <c r="C27" s="56">
        <v>1</v>
      </c>
      <c r="D27" s="56">
        <v>100</v>
      </c>
      <c r="E27" s="56">
        <f t="shared" si="1"/>
        <v>100</v>
      </c>
    </row>
    <row r="28" spans="1:5" x14ac:dyDescent="0.25">
      <c r="A28" s="27" t="s">
        <v>338</v>
      </c>
      <c r="B28" s="40"/>
      <c r="C28" s="56">
        <v>1</v>
      </c>
      <c r="D28" s="56">
        <v>50</v>
      </c>
      <c r="E28" s="56">
        <f t="shared" si="1"/>
        <v>50</v>
      </c>
    </row>
    <row r="29" spans="1:5" x14ac:dyDescent="0.25">
      <c r="A29" s="27" t="s">
        <v>339</v>
      </c>
      <c r="B29" s="40"/>
      <c r="C29" s="56">
        <v>1</v>
      </c>
      <c r="D29" s="56">
        <v>100</v>
      </c>
      <c r="E29" s="56">
        <f t="shared" si="1"/>
        <v>100</v>
      </c>
    </row>
    <row r="30" spans="1:5" x14ac:dyDescent="0.25">
      <c r="A30" s="27" t="s">
        <v>340</v>
      </c>
      <c r="B30" s="40"/>
      <c r="C30" s="56">
        <v>1</v>
      </c>
      <c r="D30" s="56">
        <v>400</v>
      </c>
      <c r="E30" s="56">
        <f t="shared" si="1"/>
        <v>400</v>
      </c>
    </row>
    <row r="31" spans="1:5" x14ac:dyDescent="0.25">
      <c r="A31" s="27" t="s">
        <v>341</v>
      </c>
      <c r="B31" s="40"/>
      <c r="C31" s="56">
        <v>1</v>
      </c>
      <c r="D31" s="56">
        <v>400</v>
      </c>
      <c r="E31" s="56">
        <f t="shared" si="1"/>
        <v>400</v>
      </c>
    </row>
    <row r="32" spans="1:5" x14ac:dyDescent="0.25">
      <c r="A32" s="27" t="s">
        <v>342</v>
      </c>
      <c r="B32" s="40"/>
      <c r="C32" s="56">
        <v>1</v>
      </c>
      <c r="D32" s="56">
        <v>300</v>
      </c>
      <c r="E32" s="56">
        <f t="shared" si="1"/>
        <v>300</v>
      </c>
    </row>
    <row r="33" spans="1:5" x14ac:dyDescent="0.25">
      <c r="A33" s="27" t="s">
        <v>823</v>
      </c>
      <c r="B33" s="40"/>
      <c r="C33" s="56"/>
      <c r="D33" s="56"/>
      <c r="E33" s="56">
        <f>SUM(E16:E32)</f>
        <v>5150</v>
      </c>
    </row>
    <row r="34" spans="1:5" x14ac:dyDescent="0.25">
      <c r="A34" s="27"/>
      <c r="B34" s="40"/>
      <c r="C34" s="56"/>
      <c r="D34" s="56"/>
      <c r="E34" s="56"/>
    </row>
    <row r="35" spans="1:5" x14ac:dyDescent="0.25">
      <c r="A35" s="27" t="s">
        <v>343</v>
      </c>
      <c r="B35" s="40"/>
      <c r="C35" s="56"/>
      <c r="D35" s="56"/>
      <c r="E35" s="56">
        <f>E33+E13+E11+E7</f>
        <v>20962.46</v>
      </c>
    </row>
  </sheetData>
  <mergeCells count="1">
    <mergeCell ref="A1:E1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0"/>
  </sheetPr>
  <dimension ref="A1:I23"/>
  <sheetViews>
    <sheetView topLeftCell="E1" workbookViewId="0">
      <selection activeCell="E1" sqref="E1:I1"/>
    </sheetView>
  </sheetViews>
  <sheetFormatPr defaultColWidth="9.140625" defaultRowHeight="15" x14ac:dyDescent="0.25"/>
  <cols>
    <col min="1" max="3" width="0" style="28" hidden="1" customWidth="1"/>
    <col min="4" max="4" width="10.5703125" style="28" hidden="1" customWidth="1"/>
    <col min="5" max="5" width="44.5703125" style="28" customWidth="1"/>
    <col min="6" max="6" width="7.42578125" style="28" customWidth="1"/>
    <col min="7" max="7" width="12.85546875" style="28" customWidth="1"/>
    <col min="8" max="8" width="16.7109375" style="28" customWidth="1"/>
    <col min="9" max="9" width="15" style="28" customWidth="1"/>
    <col min="10" max="16384" width="9.140625" style="28"/>
  </cols>
  <sheetData>
    <row r="1" spans="1:9" x14ac:dyDescent="0.25">
      <c r="E1" s="103" t="s">
        <v>883</v>
      </c>
      <c r="F1" s="103"/>
      <c r="G1" s="103"/>
      <c r="H1" s="103"/>
      <c r="I1" s="103"/>
    </row>
    <row r="2" spans="1:9" ht="30" x14ac:dyDescent="0.25">
      <c r="A2" s="31"/>
      <c r="B2" s="31"/>
      <c r="C2" s="31"/>
      <c r="D2" s="31"/>
      <c r="E2" s="62" t="s">
        <v>344</v>
      </c>
      <c r="F2" s="62" t="s">
        <v>780</v>
      </c>
      <c r="G2" s="90" t="s">
        <v>307</v>
      </c>
      <c r="H2" s="90" t="s">
        <v>825</v>
      </c>
      <c r="I2" s="57" t="s">
        <v>826</v>
      </c>
    </row>
    <row r="3" spans="1:9" x14ac:dyDescent="0.25">
      <c r="E3" s="42" t="s">
        <v>884</v>
      </c>
      <c r="F3" s="43" t="s">
        <v>781</v>
      </c>
      <c r="G3" s="63">
        <v>7</v>
      </c>
      <c r="H3" s="64">
        <v>31.83</v>
      </c>
      <c r="I3" s="61">
        <f t="shared" ref="I3:I21" si="0">G3*H3</f>
        <v>222.81</v>
      </c>
    </row>
    <row r="4" spans="1:9" x14ac:dyDescent="0.25">
      <c r="E4" s="42" t="s">
        <v>782</v>
      </c>
      <c r="F4" s="43" t="s">
        <v>781</v>
      </c>
      <c r="G4" s="63">
        <v>0.1</v>
      </c>
      <c r="H4" s="64">
        <v>1780</v>
      </c>
      <c r="I4" s="61">
        <f t="shared" si="0"/>
        <v>178</v>
      </c>
    </row>
    <row r="5" spans="1:9" x14ac:dyDescent="0.25">
      <c r="E5" s="42" t="s">
        <v>783</v>
      </c>
      <c r="F5" s="43" t="s">
        <v>781</v>
      </c>
      <c r="G5" s="63">
        <v>7</v>
      </c>
      <c r="H5" s="64">
        <v>25</v>
      </c>
      <c r="I5" s="61">
        <f t="shared" si="0"/>
        <v>175</v>
      </c>
    </row>
    <row r="6" spans="1:9" x14ac:dyDescent="0.25">
      <c r="E6" s="42" t="s">
        <v>889</v>
      </c>
      <c r="F6" s="43" t="s">
        <v>784</v>
      </c>
      <c r="G6" s="63">
        <v>30</v>
      </c>
      <c r="H6" s="64">
        <v>9</v>
      </c>
      <c r="I6" s="61">
        <f t="shared" si="0"/>
        <v>270</v>
      </c>
    </row>
    <row r="7" spans="1:9" ht="30" x14ac:dyDescent="0.25">
      <c r="E7" s="42" t="s">
        <v>785</v>
      </c>
      <c r="F7" s="43" t="s">
        <v>784</v>
      </c>
      <c r="G7" s="63">
        <v>30</v>
      </c>
      <c r="H7" s="64">
        <v>9.8000000000000007</v>
      </c>
      <c r="I7" s="61">
        <f t="shared" si="0"/>
        <v>294</v>
      </c>
    </row>
    <row r="8" spans="1:9" x14ac:dyDescent="0.25">
      <c r="E8" s="42" t="s">
        <v>786</v>
      </c>
      <c r="F8" s="43" t="s">
        <v>781</v>
      </c>
      <c r="G8" s="63">
        <v>0.3</v>
      </c>
      <c r="H8" s="64">
        <v>181</v>
      </c>
      <c r="I8" s="61">
        <f t="shared" si="0"/>
        <v>54.3</v>
      </c>
    </row>
    <row r="9" spans="1:9" x14ac:dyDescent="0.25">
      <c r="E9" s="42" t="s">
        <v>892</v>
      </c>
      <c r="F9" s="43" t="s">
        <v>781</v>
      </c>
      <c r="G9" s="63">
        <v>1</v>
      </c>
      <c r="H9" s="64">
        <v>211</v>
      </c>
      <c r="I9" s="61">
        <f t="shared" si="0"/>
        <v>211</v>
      </c>
    </row>
    <row r="10" spans="1:9" ht="30" x14ac:dyDescent="0.25">
      <c r="E10" s="65" t="s">
        <v>787</v>
      </c>
      <c r="F10" s="43" t="s">
        <v>781</v>
      </c>
      <c r="G10" s="63">
        <v>0.2</v>
      </c>
      <c r="H10" s="64">
        <v>894</v>
      </c>
      <c r="I10" s="61">
        <f t="shared" si="0"/>
        <v>178.8</v>
      </c>
    </row>
    <row r="11" spans="1:9" x14ac:dyDescent="0.25">
      <c r="E11" s="65" t="s">
        <v>788</v>
      </c>
      <c r="F11" s="43" t="s">
        <v>781</v>
      </c>
      <c r="G11" s="63">
        <v>0.5</v>
      </c>
      <c r="H11" s="64">
        <v>21</v>
      </c>
      <c r="I11" s="61">
        <f t="shared" si="0"/>
        <v>10.5</v>
      </c>
    </row>
    <row r="12" spans="1:9" x14ac:dyDescent="0.25">
      <c r="E12" s="65" t="s">
        <v>789</v>
      </c>
      <c r="F12" s="43" t="s">
        <v>784</v>
      </c>
      <c r="G12" s="63">
        <v>0.3</v>
      </c>
      <c r="H12" s="64">
        <v>16</v>
      </c>
      <c r="I12" s="61">
        <f t="shared" si="0"/>
        <v>4.8</v>
      </c>
    </row>
    <row r="13" spans="1:9" ht="30" x14ac:dyDescent="0.25">
      <c r="E13" s="65" t="s">
        <v>790</v>
      </c>
      <c r="F13" s="43" t="s">
        <v>791</v>
      </c>
      <c r="G13" s="63">
        <v>3</v>
      </c>
      <c r="H13" s="64">
        <v>24</v>
      </c>
      <c r="I13" s="61">
        <f t="shared" si="0"/>
        <v>72</v>
      </c>
    </row>
    <row r="14" spans="1:9" ht="30" x14ac:dyDescent="0.25">
      <c r="E14" s="65" t="s">
        <v>792</v>
      </c>
      <c r="F14" s="43" t="s">
        <v>791</v>
      </c>
      <c r="G14" s="63">
        <v>3</v>
      </c>
      <c r="H14" s="64">
        <v>11</v>
      </c>
      <c r="I14" s="61">
        <f t="shared" si="0"/>
        <v>33</v>
      </c>
    </row>
    <row r="15" spans="1:9" x14ac:dyDescent="0.25">
      <c r="E15" s="65" t="s">
        <v>793</v>
      </c>
      <c r="F15" s="43" t="s">
        <v>781</v>
      </c>
      <c r="G15" s="63">
        <v>0.2</v>
      </c>
      <c r="H15" s="64">
        <v>225</v>
      </c>
      <c r="I15" s="61">
        <f t="shared" si="0"/>
        <v>45</v>
      </c>
    </row>
    <row r="16" spans="1:9" x14ac:dyDescent="0.25">
      <c r="E16" s="65" t="s">
        <v>794</v>
      </c>
      <c r="F16" s="43" t="s">
        <v>781</v>
      </c>
      <c r="G16" s="63">
        <v>4</v>
      </c>
      <c r="H16" s="64">
        <v>8.1</v>
      </c>
      <c r="I16" s="61">
        <f t="shared" si="0"/>
        <v>32.4</v>
      </c>
    </row>
    <row r="17" spans="5:9" x14ac:dyDescent="0.25">
      <c r="E17" s="65" t="s">
        <v>795</v>
      </c>
      <c r="F17" s="43" t="s">
        <v>781</v>
      </c>
      <c r="G17" s="63">
        <v>1</v>
      </c>
      <c r="H17" s="64">
        <v>5.5</v>
      </c>
      <c r="I17" s="61">
        <f t="shared" si="0"/>
        <v>5.5</v>
      </c>
    </row>
    <row r="18" spans="5:9" x14ac:dyDescent="0.25">
      <c r="E18" s="42" t="s">
        <v>796</v>
      </c>
      <c r="F18" s="43" t="s">
        <v>781</v>
      </c>
      <c r="G18" s="63">
        <v>0.1</v>
      </c>
      <c r="H18" s="64">
        <v>160</v>
      </c>
      <c r="I18" s="61">
        <f t="shared" si="0"/>
        <v>16</v>
      </c>
    </row>
    <row r="19" spans="5:9" x14ac:dyDescent="0.25">
      <c r="E19" s="42" t="s">
        <v>797</v>
      </c>
      <c r="F19" s="43" t="s">
        <v>781</v>
      </c>
      <c r="G19" s="63">
        <v>0.1</v>
      </c>
      <c r="H19" s="64">
        <v>142</v>
      </c>
      <c r="I19" s="61">
        <f t="shared" si="0"/>
        <v>14.200000000000001</v>
      </c>
    </row>
    <row r="20" spans="5:9" x14ac:dyDescent="0.25">
      <c r="E20" s="42" t="s">
        <v>891</v>
      </c>
      <c r="F20" s="43" t="s">
        <v>781</v>
      </c>
      <c r="G20" s="91">
        <v>0.5</v>
      </c>
      <c r="H20" s="61">
        <f>LUMINARIAS!D3</f>
        <v>1150</v>
      </c>
      <c r="I20" s="61">
        <f t="shared" si="0"/>
        <v>575</v>
      </c>
    </row>
    <row r="21" spans="5:9" x14ac:dyDescent="0.25">
      <c r="E21" s="42" t="s">
        <v>887</v>
      </c>
      <c r="F21" s="43" t="s">
        <v>781</v>
      </c>
      <c r="G21" s="92">
        <v>0.2</v>
      </c>
      <c r="H21" s="61">
        <f>LUMINARIAS!D4</f>
        <v>1560</v>
      </c>
      <c r="I21" s="61">
        <f t="shared" si="0"/>
        <v>312</v>
      </c>
    </row>
    <row r="22" spans="5:9" x14ac:dyDescent="0.25">
      <c r="E22" s="66" t="s">
        <v>827</v>
      </c>
      <c r="F22" s="66"/>
      <c r="G22" s="66"/>
      <c r="H22" s="66"/>
      <c r="I22" s="67">
        <f>SUM(I3:I21)</f>
        <v>2704.31</v>
      </c>
    </row>
    <row r="23" spans="5:9" x14ac:dyDescent="0.25">
      <c r="I23" s="38"/>
    </row>
  </sheetData>
  <mergeCells count="1">
    <mergeCell ref="E1:I1"/>
  </mergeCells>
  <pageMargins left="0.511811024" right="0.511811024" top="0.78740157499999996" bottom="0.78740157499999996" header="0.31496062000000002" footer="0.31496062000000002"/>
  <pageSetup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B36"/>
  <sheetViews>
    <sheetView workbookViewId="0">
      <selection activeCell="D1" sqref="D1"/>
    </sheetView>
  </sheetViews>
  <sheetFormatPr defaultRowHeight="15" x14ac:dyDescent="0.25"/>
  <cols>
    <col min="1" max="1" width="55" customWidth="1"/>
  </cols>
  <sheetData>
    <row r="1" spans="1:2" x14ac:dyDescent="0.25">
      <c r="A1" s="96" t="s">
        <v>840</v>
      </c>
      <c r="B1" s="96"/>
    </row>
    <row r="2" spans="1:2" x14ac:dyDescent="0.25">
      <c r="A2" s="39" t="s">
        <v>344</v>
      </c>
      <c r="B2" s="68" t="s">
        <v>347</v>
      </c>
    </row>
    <row r="3" spans="1:2" x14ac:dyDescent="0.25">
      <c r="A3" s="27" t="s">
        <v>348</v>
      </c>
      <c r="B3" s="69"/>
    </row>
    <row r="4" spans="1:2" x14ac:dyDescent="0.25">
      <c r="A4" s="27" t="s">
        <v>854</v>
      </c>
      <c r="B4" s="69">
        <v>20</v>
      </c>
    </row>
    <row r="5" spans="1:2" x14ac:dyDescent="0.25">
      <c r="A5" s="27" t="s">
        <v>349</v>
      </c>
      <c r="B5" s="69">
        <v>1.5</v>
      </c>
    </row>
    <row r="6" spans="1:2" x14ac:dyDescent="0.25">
      <c r="A6" s="27" t="s">
        <v>350</v>
      </c>
      <c r="B6" s="69">
        <v>1</v>
      </c>
    </row>
    <row r="7" spans="1:2" x14ac:dyDescent="0.25">
      <c r="A7" s="27" t="s">
        <v>351</v>
      </c>
      <c r="B7" s="69">
        <v>0.2</v>
      </c>
    </row>
    <row r="8" spans="1:2" x14ac:dyDescent="0.25">
      <c r="A8" s="27" t="s">
        <v>352</v>
      </c>
      <c r="B8" s="69">
        <v>2.5</v>
      </c>
    </row>
    <row r="9" spans="1:2" x14ac:dyDescent="0.25">
      <c r="A9" s="27" t="s">
        <v>353</v>
      </c>
      <c r="B9" s="69">
        <v>8</v>
      </c>
    </row>
    <row r="10" spans="1:2" x14ac:dyDescent="0.25">
      <c r="A10" s="27" t="s">
        <v>354</v>
      </c>
      <c r="B10" s="69">
        <v>0.6</v>
      </c>
    </row>
    <row r="11" spans="1:2" x14ac:dyDescent="0.25">
      <c r="A11" s="27" t="s">
        <v>431</v>
      </c>
      <c r="B11" s="69">
        <v>3</v>
      </c>
    </row>
    <row r="12" spans="1:2" x14ac:dyDescent="0.25">
      <c r="A12" s="27" t="s">
        <v>355</v>
      </c>
      <c r="B12" s="69">
        <v>1</v>
      </c>
    </row>
    <row r="13" spans="1:2" x14ac:dyDescent="0.25">
      <c r="A13" s="27" t="s">
        <v>356</v>
      </c>
      <c r="B13" s="69">
        <f>SUM(B4:B12)</f>
        <v>37.800000000000004</v>
      </c>
    </row>
    <row r="14" spans="1:2" x14ac:dyDescent="0.25">
      <c r="A14" s="27" t="s">
        <v>357</v>
      </c>
      <c r="B14" s="69"/>
    </row>
    <row r="15" spans="1:2" x14ac:dyDescent="0.25">
      <c r="A15" s="27" t="s">
        <v>432</v>
      </c>
      <c r="B15" s="69">
        <v>0.69</v>
      </c>
    </row>
    <row r="16" spans="1:2" x14ac:dyDescent="0.25">
      <c r="A16" s="27" t="s">
        <v>358</v>
      </c>
      <c r="B16" s="69">
        <v>8.33</v>
      </c>
    </row>
    <row r="17" spans="1:2" x14ac:dyDescent="0.25">
      <c r="A17" s="27" t="s">
        <v>433</v>
      </c>
      <c r="B17" s="69">
        <v>0.06</v>
      </c>
    </row>
    <row r="18" spans="1:2" x14ac:dyDescent="0.25">
      <c r="A18" s="27" t="s">
        <v>434</v>
      </c>
      <c r="B18" s="69">
        <v>0.56000000000000005</v>
      </c>
    </row>
    <row r="19" spans="1:2" x14ac:dyDescent="0.25">
      <c r="A19" s="27" t="s">
        <v>435</v>
      </c>
      <c r="B19" s="69">
        <v>0.09</v>
      </c>
    </row>
    <row r="20" spans="1:2" x14ac:dyDescent="0.25">
      <c r="A20" s="27" t="s">
        <v>436</v>
      </c>
      <c r="B20" s="69">
        <v>6.88</v>
      </c>
    </row>
    <row r="21" spans="1:2" x14ac:dyDescent="0.25">
      <c r="A21" s="27" t="s">
        <v>437</v>
      </c>
      <c r="B21" s="69">
        <v>0.02</v>
      </c>
    </row>
    <row r="22" spans="1:2" x14ac:dyDescent="0.25">
      <c r="A22" s="27" t="s">
        <v>359</v>
      </c>
      <c r="B22" s="69">
        <f>SUM(B15:B21)</f>
        <v>16.63</v>
      </c>
    </row>
    <row r="23" spans="1:2" x14ac:dyDescent="0.25">
      <c r="A23" s="27" t="s">
        <v>360</v>
      </c>
      <c r="B23" s="69"/>
    </row>
    <row r="24" spans="1:2" x14ac:dyDescent="0.25">
      <c r="A24" s="27" t="s">
        <v>361</v>
      </c>
      <c r="B24" s="69">
        <v>4.4400000000000004</v>
      </c>
    </row>
    <row r="25" spans="1:2" x14ac:dyDescent="0.25">
      <c r="A25" s="27" t="s">
        <v>438</v>
      </c>
      <c r="B25" s="69">
        <v>0.1</v>
      </c>
    </row>
    <row r="26" spans="1:2" x14ac:dyDescent="0.25">
      <c r="A26" s="27" t="s">
        <v>439</v>
      </c>
      <c r="B26" s="69">
        <v>3.49</v>
      </c>
    </row>
    <row r="27" spans="1:2" x14ac:dyDescent="0.25">
      <c r="A27" s="27" t="s">
        <v>440</v>
      </c>
      <c r="B27" s="69">
        <v>3.92</v>
      </c>
    </row>
    <row r="28" spans="1:2" x14ac:dyDescent="0.25">
      <c r="A28" s="27" t="s">
        <v>441</v>
      </c>
      <c r="B28" s="69">
        <v>0.37</v>
      </c>
    </row>
    <row r="29" spans="1:2" x14ac:dyDescent="0.25">
      <c r="A29" s="27" t="s">
        <v>362</v>
      </c>
      <c r="B29" s="69">
        <f>SUM(B24:B28)</f>
        <v>12.32</v>
      </c>
    </row>
    <row r="30" spans="1:2" x14ac:dyDescent="0.25">
      <c r="A30" s="27" t="s">
        <v>363</v>
      </c>
      <c r="B30" s="69"/>
    </row>
    <row r="31" spans="1:2" x14ac:dyDescent="0.25">
      <c r="A31" s="27" t="s">
        <v>364</v>
      </c>
      <c r="B31" s="69">
        <v>2.96</v>
      </c>
    </row>
    <row r="32" spans="1:2" ht="30" x14ac:dyDescent="0.25">
      <c r="A32" s="70" t="s">
        <v>442</v>
      </c>
      <c r="B32" s="69">
        <v>0.37</v>
      </c>
    </row>
    <row r="33" spans="1:2" x14ac:dyDescent="0.25">
      <c r="A33" s="27" t="s">
        <v>365</v>
      </c>
      <c r="B33" s="69">
        <f>B31+B32</f>
        <v>3.33</v>
      </c>
    </row>
    <row r="34" spans="1:2" x14ac:dyDescent="0.25">
      <c r="A34" s="29" t="s">
        <v>366</v>
      </c>
      <c r="B34" s="54">
        <f>B33+B29+B22+B13</f>
        <v>70.080000000000013</v>
      </c>
    </row>
    <row r="36" spans="1:2" x14ac:dyDescent="0.25">
      <c r="A36" t="s">
        <v>855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KQ8"/>
  <sheetViews>
    <sheetView workbookViewId="0">
      <selection sqref="A1:D1"/>
    </sheetView>
  </sheetViews>
  <sheetFormatPr defaultRowHeight="15" x14ac:dyDescent="0.25"/>
  <cols>
    <col min="1" max="1" width="30.85546875" customWidth="1"/>
    <col min="2" max="2" width="19" style="17" customWidth="1"/>
    <col min="3" max="3" width="16.5703125" customWidth="1"/>
    <col min="4" max="4" width="16.7109375" customWidth="1"/>
    <col min="5" max="303" width="15.28515625" customWidth="1"/>
  </cols>
  <sheetData>
    <row r="1" spans="1:303" x14ac:dyDescent="0.25">
      <c r="A1" s="100" t="s">
        <v>845</v>
      </c>
      <c r="B1" s="100"/>
      <c r="C1" s="100"/>
      <c r="D1" s="100"/>
    </row>
    <row r="2" spans="1:303" x14ac:dyDescent="0.25">
      <c r="A2" s="2"/>
      <c r="B2" s="18"/>
      <c r="C2" s="2"/>
      <c r="D2" s="2"/>
    </row>
    <row r="3" spans="1:303" x14ac:dyDescent="0.25">
      <c r="A3" s="2" t="s">
        <v>462</v>
      </c>
      <c r="B3" s="18"/>
      <c r="C3" s="2"/>
      <c r="D3" s="2" t="s">
        <v>463</v>
      </c>
      <c r="E3" s="2" t="s">
        <v>464</v>
      </c>
      <c r="F3" s="2" t="s">
        <v>465</v>
      </c>
      <c r="G3" s="2" t="s">
        <v>466</v>
      </c>
      <c r="H3" s="2" t="s">
        <v>467</v>
      </c>
      <c r="I3" s="2" t="s">
        <v>468</v>
      </c>
      <c r="J3" s="2" t="s">
        <v>469</v>
      </c>
      <c r="K3" s="2" t="s">
        <v>470</v>
      </c>
      <c r="L3" s="2" t="s">
        <v>471</v>
      </c>
      <c r="M3" s="2" t="s">
        <v>474</v>
      </c>
      <c r="N3" s="2" t="s">
        <v>475</v>
      </c>
      <c r="O3" s="2" t="s">
        <v>476</v>
      </c>
      <c r="P3" s="2" t="s">
        <v>479</v>
      </c>
      <c r="Q3" s="2" t="s">
        <v>480</v>
      </c>
      <c r="R3" s="2" t="s">
        <v>481</v>
      </c>
      <c r="S3" s="2" t="s">
        <v>482</v>
      </c>
      <c r="T3" s="2" t="s">
        <v>483</v>
      </c>
      <c r="U3" s="2" t="s">
        <v>484</v>
      </c>
      <c r="V3" s="2" t="s">
        <v>485</v>
      </c>
      <c r="W3" s="2" t="s">
        <v>486</v>
      </c>
      <c r="X3" s="2" t="s">
        <v>487</v>
      </c>
      <c r="Y3" s="2" t="s">
        <v>488</v>
      </c>
      <c r="Z3" s="2" t="s">
        <v>489</v>
      </c>
      <c r="AA3" s="2" t="s">
        <v>490</v>
      </c>
      <c r="AB3" s="2" t="s">
        <v>491</v>
      </c>
      <c r="AC3" s="2" t="s">
        <v>492</v>
      </c>
      <c r="AD3" s="2" t="s">
        <v>493</v>
      </c>
      <c r="AE3" s="2" t="s">
        <v>494</v>
      </c>
      <c r="AF3" s="2" t="s">
        <v>495</v>
      </c>
      <c r="AG3" s="2" t="s">
        <v>496</v>
      </c>
      <c r="AH3" s="2" t="s">
        <v>497</v>
      </c>
      <c r="AI3" s="2" t="s">
        <v>498</v>
      </c>
      <c r="AJ3" s="2" t="s">
        <v>499</v>
      </c>
      <c r="AK3" s="2" t="s">
        <v>500</v>
      </c>
      <c r="AL3" s="2" t="s">
        <v>501</v>
      </c>
      <c r="AM3" s="2" t="s">
        <v>502</v>
      </c>
      <c r="AN3" s="2" t="s">
        <v>503</v>
      </c>
      <c r="AO3" s="2" t="s">
        <v>504</v>
      </c>
      <c r="AP3" s="2" t="s">
        <v>505</v>
      </c>
      <c r="AQ3" s="2" t="s">
        <v>506</v>
      </c>
      <c r="AR3" s="2" t="s">
        <v>507</v>
      </c>
      <c r="AS3" s="2" t="s">
        <v>508</v>
      </c>
      <c r="AT3" s="2" t="s">
        <v>509</v>
      </c>
      <c r="AU3" s="2" t="s">
        <v>510</v>
      </c>
      <c r="AV3" s="2" t="s">
        <v>511</v>
      </c>
      <c r="AW3" s="2" t="s">
        <v>512</v>
      </c>
      <c r="AX3" s="2" t="s">
        <v>513</v>
      </c>
      <c r="AY3" s="2" t="s">
        <v>514</v>
      </c>
      <c r="AZ3" s="2" t="s">
        <v>515</v>
      </c>
      <c r="BA3" s="2" t="s">
        <v>516</v>
      </c>
      <c r="BB3" s="2" t="s">
        <v>517</v>
      </c>
      <c r="BC3" s="2" t="s">
        <v>518</v>
      </c>
      <c r="BD3" s="2" t="s">
        <v>519</v>
      </c>
      <c r="BE3" s="2" t="s">
        <v>520</v>
      </c>
      <c r="BF3" s="2" t="s">
        <v>521</v>
      </c>
      <c r="BG3" s="2" t="s">
        <v>522</v>
      </c>
      <c r="BH3" s="2" t="s">
        <v>523</v>
      </c>
      <c r="BI3" s="2" t="s">
        <v>524</v>
      </c>
      <c r="BJ3" s="2" t="s">
        <v>525</v>
      </c>
      <c r="BK3" s="2" t="s">
        <v>526</v>
      </c>
      <c r="BL3" s="2" t="s">
        <v>527</v>
      </c>
      <c r="BM3" s="2" t="s">
        <v>528</v>
      </c>
      <c r="BN3" s="2" t="s">
        <v>529</v>
      </c>
      <c r="BO3" s="2" t="s">
        <v>530</v>
      </c>
      <c r="BP3" s="2" t="s">
        <v>531</v>
      </c>
      <c r="BQ3" s="2" t="s">
        <v>532</v>
      </c>
      <c r="BR3" s="2" t="s">
        <v>533</v>
      </c>
      <c r="BS3" s="2" t="s">
        <v>534</v>
      </c>
      <c r="BT3" s="2" t="s">
        <v>535</v>
      </c>
      <c r="BU3" s="2" t="s">
        <v>536</v>
      </c>
      <c r="BV3" s="2" t="s">
        <v>537</v>
      </c>
      <c r="BW3" s="2" t="s">
        <v>538</v>
      </c>
      <c r="BX3" s="2" t="s">
        <v>539</v>
      </c>
      <c r="BY3" s="2" t="s">
        <v>540</v>
      </c>
      <c r="BZ3" s="2" t="s">
        <v>541</v>
      </c>
      <c r="CA3" s="2" t="s">
        <v>542</v>
      </c>
      <c r="CB3" s="2" t="s">
        <v>543</v>
      </c>
      <c r="CC3" s="2" t="s">
        <v>544</v>
      </c>
      <c r="CD3" s="2" t="s">
        <v>545</v>
      </c>
      <c r="CE3" s="2" t="s">
        <v>546</v>
      </c>
      <c r="CF3" s="2" t="s">
        <v>547</v>
      </c>
      <c r="CG3" s="2" t="s">
        <v>548</v>
      </c>
      <c r="CH3" s="2" t="s">
        <v>549</v>
      </c>
      <c r="CI3" s="2" t="s">
        <v>550</v>
      </c>
      <c r="CJ3" s="2" t="s">
        <v>551</v>
      </c>
      <c r="CK3" s="2" t="s">
        <v>552</v>
      </c>
      <c r="CL3" s="2" t="s">
        <v>553</v>
      </c>
      <c r="CM3" s="2" t="s">
        <v>554</v>
      </c>
      <c r="CN3" s="2" t="s">
        <v>555</v>
      </c>
      <c r="CO3" s="2" t="s">
        <v>556</v>
      </c>
      <c r="CP3" s="2" t="s">
        <v>557</v>
      </c>
      <c r="CQ3" s="2" t="s">
        <v>558</v>
      </c>
      <c r="CR3" s="2" t="s">
        <v>559</v>
      </c>
      <c r="CS3" s="2" t="s">
        <v>560</v>
      </c>
      <c r="CT3" s="2" t="s">
        <v>561</v>
      </c>
      <c r="CU3" s="2" t="s">
        <v>562</v>
      </c>
      <c r="CV3" s="2" t="s">
        <v>563</v>
      </c>
      <c r="CW3" s="2" t="s">
        <v>564</v>
      </c>
      <c r="CX3" s="2" t="s">
        <v>565</v>
      </c>
      <c r="CY3" s="2" t="s">
        <v>566</v>
      </c>
      <c r="CZ3" s="2" t="s">
        <v>567</v>
      </c>
      <c r="DA3" s="2" t="s">
        <v>568</v>
      </c>
      <c r="DB3" s="2" t="s">
        <v>569</v>
      </c>
      <c r="DC3" s="2" t="s">
        <v>570</v>
      </c>
      <c r="DD3" s="2" t="s">
        <v>571</v>
      </c>
      <c r="DE3" s="2" t="s">
        <v>572</v>
      </c>
      <c r="DF3" s="2" t="s">
        <v>573</v>
      </c>
      <c r="DG3" s="2" t="s">
        <v>574</v>
      </c>
      <c r="DH3" s="2" t="s">
        <v>575</v>
      </c>
      <c r="DI3" s="2" t="s">
        <v>576</v>
      </c>
      <c r="DJ3" s="2" t="s">
        <v>577</v>
      </c>
      <c r="DK3" s="2" t="s">
        <v>578</v>
      </c>
      <c r="DL3" s="2" t="s">
        <v>579</v>
      </c>
      <c r="DM3" s="2" t="s">
        <v>580</v>
      </c>
      <c r="DN3" s="2" t="s">
        <v>581</v>
      </c>
      <c r="DO3" s="2" t="s">
        <v>582</v>
      </c>
      <c r="DP3" s="2" t="s">
        <v>583</v>
      </c>
      <c r="DQ3" s="2" t="s">
        <v>584</v>
      </c>
      <c r="DR3" s="2" t="s">
        <v>585</v>
      </c>
      <c r="DS3" s="2" t="s">
        <v>586</v>
      </c>
      <c r="DT3" s="2" t="s">
        <v>587</v>
      </c>
      <c r="DU3" s="2" t="s">
        <v>588</v>
      </c>
      <c r="DV3" s="2" t="s">
        <v>589</v>
      </c>
      <c r="DW3" s="2" t="s">
        <v>590</v>
      </c>
      <c r="DX3" s="2" t="s">
        <v>591</v>
      </c>
      <c r="DY3" s="2" t="s">
        <v>592</v>
      </c>
      <c r="DZ3" s="2" t="s">
        <v>593</v>
      </c>
      <c r="EA3" s="2" t="s">
        <v>594</v>
      </c>
      <c r="EB3" s="2" t="s">
        <v>595</v>
      </c>
      <c r="EC3" s="2" t="s">
        <v>596</v>
      </c>
      <c r="ED3" s="2" t="s">
        <v>597</v>
      </c>
      <c r="EE3" s="2" t="s">
        <v>598</v>
      </c>
      <c r="EF3" s="2" t="s">
        <v>599</v>
      </c>
      <c r="EG3" s="2" t="s">
        <v>600</v>
      </c>
      <c r="EH3" s="2" t="s">
        <v>601</v>
      </c>
      <c r="EI3" s="2" t="s">
        <v>602</v>
      </c>
      <c r="EJ3" s="2" t="s">
        <v>603</v>
      </c>
      <c r="EK3" s="2" t="s">
        <v>604</v>
      </c>
      <c r="EL3" s="2" t="s">
        <v>605</v>
      </c>
      <c r="EM3" s="2" t="s">
        <v>606</v>
      </c>
      <c r="EN3" s="2" t="s">
        <v>607</v>
      </c>
      <c r="EO3" s="2" t="s">
        <v>608</v>
      </c>
      <c r="EP3" s="2" t="s">
        <v>609</v>
      </c>
      <c r="EQ3" s="2" t="s">
        <v>610</v>
      </c>
      <c r="ER3" s="2" t="s">
        <v>611</v>
      </c>
      <c r="ES3" s="2" t="s">
        <v>612</v>
      </c>
      <c r="ET3" s="2" t="s">
        <v>613</v>
      </c>
      <c r="EU3" s="2" t="s">
        <v>614</v>
      </c>
      <c r="EV3" s="2" t="s">
        <v>615</v>
      </c>
      <c r="EW3" s="2" t="s">
        <v>616</v>
      </c>
      <c r="EX3" s="2" t="s">
        <v>617</v>
      </c>
      <c r="EY3" s="2" t="s">
        <v>618</v>
      </c>
      <c r="EZ3" s="2" t="s">
        <v>619</v>
      </c>
      <c r="FA3" s="2" t="s">
        <v>620</v>
      </c>
      <c r="FB3" s="2" t="s">
        <v>621</v>
      </c>
      <c r="FC3" s="2" t="s">
        <v>622</v>
      </c>
      <c r="FD3" s="2" t="s">
        <v>623</v>
      </c>
      <c r="FE3" s="2" t="s">
        <v>624</v>
      </c>
      <c r="FF3" s="2" t="s">
        <v>625</v>
      </c>
      <c r="FG3" s="2" t="s">
        <v>626</v>
      </c>
      <c r="FH3" s="2" t="s">
        <v>627</v>
      </c>
      <c r="FI3" s="2" t="s">
        <v>628</v>
      </c>
      <c r="FJ3" s="2" t="s">
        <v>629</v>
      </c>
      <c r="FK3" s="2" t="s">
        <v>630</v>
      </c>
      <c r="FL3" s="2" t="s">
        <v>631</v>
      </c>
      <c r="FM3" s="2" t="s">
        <v>632</v>
      </c>
      <c r="FN3" s="2" t="s">
        <v>633</v>
      </c>
      <c r="FO3" s="2" t="s">
        <v>634</v>
      </c>
      <c r="FP3" s="2" t="s">
        <v>635</v>
      </c>
      <c r="FQ3" s="2" t="s">
        <v>636</v>
      </c>
      <c r="FR3" s="2" t="s">
        <v>637</v>
      </c>
      <c r="FS3" s="2" t="s">
        <v>638</v>
      </c>
      <c r="FT3" s="2" t="s">
        <v>639</v>
      </c>
      <c r="FU3" s="2" t="s">
        <v>640</v>
      </c>
      <c r="FV3" s="2" t="s">
        <v>641</v>
      </c>
      <c r="FW3" s="2" t="s">
        <v>642</v>
      </c>
      <c r="FX3" s="2" t="s">
        <v>643</v>
      </c>
      <c r="FY3" s="2" t="s">
        <v>644</v>
      </c>
      <c r="FZ3" s="2" t="s">
        <v>645</v>
      </c>
      <c r="GA3" s="2" t="s">
        <v>646</v>
      </c>
      <c r="GB3" s="2" t="s">
        <v>647</v>
      </c>
      <c r="GC3" s="2" t="s">
        <v>648</v>
      </c>
      <c r="GD3" s="2" t="s">
        <v>649</v>
      </c>
      <c r="GE3" s="2" t="s">
        <v>650</v>
      </c>
      <c r="GF3" s="2" t="s">
        <v>651</v>
      </c>
      <c r="GG3" s="2" t="s">
        <v>652</v>
      </c>
      <c r="GH3" s="2" t="s">
        <v>653</v>
      </c>
      <c r="GI3" s="2" t="s">
        <v>654</v>
      </c>
      <c r="GJ3" s="2" t="s">
        <v>655</v>
      </c>
      <c r="GK3" s="2" t="s">
        <v>656</v>
      </c>
      <c r="GL3" s="2" t="s">
        <v>657</v>
      </c>
      <c r="GM3" s="2" t="s">
        <v>658</v>
      </c>
      <c r="GN3" s="2" t="s">
        <v>659</v>
      </c>
      <c r="GO3" s="2" t="s">
        <v>660</v>
      </c>
      <c r="GP3" s="2" t="s">
        <v>661</v>
      </c>
      <c r="GQ3" s="2" t="s">
        <v>662</v>
      </c>
      <c r="GR3" s="2" t="s">
        <v>663</v>
      </c>
      <c r="GS3" s="2" t="s">
        <v>664</v>
      </c>
      <c r="GT3" s="2" t="s">
        <v>665</v>
      </c>
      <c r="GU3" s="2" t="s">
        <v>666</v>
      </c>
      <c r="GV3" s="2" t="s">
        <v>667</v>
      </c>
      <c r="GW3" s="2" t="s">
        <v>668</v>
      </c>
      <c r="GX3" s="2" t="s">
        <v>669</v>
      </c>
      <c r="GY3" s="2" t="s">
        <v>670</v>
      </c>
      <c r="GZ3" s="2" t="s">
        <v>671</v>
      </c>
      <c r="HA3" s="2" t="s">
        <v>672</v>
      </c>
      <c r="HB3" s="2" t="s">
        <v>673</v>
      </c>
      <c r="HC3" s="2" t="s">
        <v>674</v>
      </c>
      <c r="HD3" s="2" t="s">
        <v>675</v>
      </c>
      <c r="HE3" s="2" t="s">
        <v>676</v>
      </c>
      <c r="HF3" s="2" t="s">
        <v>677</v>
      </c>
      <c r="HG3" s="2" t="s">
        <v>678</v>
      </c>
      <c r="HH3" s="2" t="s">
        <v>679</v>
      </c>
      <c r="HI3" s="2" t="s">
        <v>680</v>
      </c>
      <c r="HJ3" s="2" t="s">
        <v>681</v>
      </c>
      <c r="HK3" s="2" t="s">
        <v>682</v>
      </c>
      <c r="HL3" s="2" t="s">
        <v>683</v>
      </c>
      <c r="HM3" s="2" t="s">
        <v>684</v>
      </c>
      <c r="HN3" s="2" t="s">
        <v>685</v>
      </c>
      <c r="HO3" s="2" t="s">
        <v>686</v>
      </c>
      <c r="HP3" s="2" t="s">
        <v>687</v>
      </c>
      <c r="HQ3" s="2" t="s">
        <v>688</v>
      </c>
      <c r="HR3" s="2" t="s">
        <v>689</v>
      </c>
      <c r="HS3" s="2" t="s">
        <v>690</v>
      </c>
      <c r="HT3" s="2" t="s">
        <v>691</v>
      </c>
      <c r="HU3" s="2" t="s">
        <v>692</v>
      </c>
      <c r="HV3" s="2" t="s">
        <v>693</v>
      </c>
      <c r="HW3" s="2" t="s">
        <v>694</v>
      </c>
      <c r="HX3" s="2" t="s">
        <v>695</v>
      </c>
      <c r="HY3" s="2" t="s">
        <v>696</v>
      </c>
      <c r="HZ3" s="2" t="s">
        <v>697</v>
      </c>
      <c r="IA3" s="2" t="s">
        <v>698</v>
      </c>
      <c r="IB3" s="2" t="s">
        <v>699</v>
      </c>
      <c r="IC3" s="2" t="s">
        <v>700</v>
      </c>
      <c r="ID3" s="2" t="s">
        <v>701</v>
      </c>
      <c r="IE3" s="2" t="s">
        <v>702</v>
      </c>
      <c r="IF3" s="2" t="s">
        <v>703</v>
      </c>
      <c r="IG3" s="2" t="s">
        <v>704</v>
      </c>
      <c r="IH3" s="2" t="s">
        <v>705</v>
      </c>
      <c r="II3" s="2" t="s">
        <v>706</v>
      </c>
      <c r="IJ3" s="2" t="s">
        <v>707</v>
      </c>
      <c r="IK3" s="2" t="s">
        <v>708</v>
      </c>
      <c r="IL3" s="2" t="s">
        <v>709</v>
      </c>
      <c r="IM3" s="2" t="s">
        <v>710</v>
      </c>
      <c r="IN3" s="2" t="s">
        <v>711</v>
      </c>
      <c r="IO3" s="2" t="s">
        <v>712</v>
      </c>
      <c r="IP3" s="2" t="s">
        <v>713</v>
      </c>
      <c r="IQ3" s="2" t="s">
        <v>714</v>
      </c>
      <c r="IR3" s="2" t="s">
        <v>715</v>
      </c>
      <c r="IS3" s="2" t="s">
        <v>716</v>
      </c>
      <c r="IT3" s="2" t="s">
        <v>717</v>
      </c>
      <c r="IU3" s="2" t="s">
        <v>718</v>
      </c>
      <c r="IV3" s="2" t="s">
        <v>719</v>
      </c>
      <c r="IW3" s="2" t="s">
        <v>720</v>
      </c>
      <c r="IX3" s="2" t="s">
        <v>721</v>
      </c>
      <c r="IY3" s="2" t="s">
        <v>722</v>
      </c>
      <c r="IZ3" s="2" t="s">
        <v>723</v>
      </c>
      <c r="JA3" s="2" t="s">
        <v>724</v>
      </c>
      <c r="JB3" s="2" t="s">
        <v>725</v>
      </c>
      <c r="JC3" s="2" t="s">
        <v>726</v>
      </c>
      <c r="JD3" s="2" t="s">
        <v>727</v>
      </c>
      <c r="JE3" s="2" t="s">
        <v>728</v>
      </c>
      <c r="JF3" s="2" t="s">
        <v>729</v>
      </c>
      <c r="JG3" s="2" t="s">
        <v>730</v>
      </c>
      <c r="JH3" s="2" t="s">
        <v>731</v>
      </c>
      <c r="JI3" s="2" t="s">
        <v>732</v>
      </c>
      <c r="JJ3" s="2" t="s">
        <v>733</v>
      </c>
      <c r="JK3" s="2" t="s">
        <v>734</v>
      </c>
      <c r="JL3" s="2" t="s">
        <v>735</v>
      </c>
      <c r="JM3" s="2" t="s">
        <v>736</v>
      </c>
      <c r="JN3" s="2" t="s">
        <v>737</v>
      </c>
      <c r="JO3" s="2" t="s">
        <v>738</v>
      </c>
      <c r="JP3" s="2" t="s">
        <v>739</v>
      </c>
      <c r="JQ3" s="2" t="s">
        <v>740</v>
      </c>
      <c r="JR3" s="2" t="s">
        <v>741</v>
      </c>
      <c r="JS3" s="2" t="s">
        <v>742</v>
      </c>
      <c r="JT3" s="2" t="s">
        <v>743</v>
      </c>
      <c r="JU3" s="2" t="s">
        <v>744</v>
      </c>
      <c r="JV3" s="2" t="s">
        <v>745</v>
      </c>
      <c r="JW3" s="2" t="s">
        <v>746</v>
      </c>
      <c r="JX3" s="2" t="s">
        <v>747</v>
      </c>
      <c r="JY3" s="2" t="s">
        <v>748</v>
      </c>
      <c r="JZ3" s="2" t="s">
        <v>749</v>
      </c>
      <c r="KA3" s="2" t="s">
        <v>750</v>
      </c>
      <c r="KB3" s="2" t="s">
        <v>751</v>
      </c>
      <c r="KC3" s="2" t="s">
        <v>752</v>
      </c>
      <c r="KD3" s="2" t="s">
        <v>753</v>
      </c>
      <c r="KE3" s="2" t="s">
        <v>754</v>
      </c>
      <c r="KF3" s="2" t="s">
        <v>755</v>
      </c>
      <c r="KG3" s="2" t="s">
        <v>756</v>
      </c>
      <c r="KH3" s="2" t="s">
        <v>757</v>
      </c>
      <c r="KI3" s="2" t="s">
        <v>758</v>
      </c>
      <c r="KJ3" s="2" t="s">
        <v>759</v>
      </c>
      <c r="KK3" s="2" t="s">
        <v>760</v>
      </c>
      <c r="KL3" s="2" t="s">
        <v>761</v>
      </c>
      <c r="KM3" s="2" t="s">
        <v>762</v>
      </c>
      <c r="KN3" s="2" t="s">
        <v>763</v>
      </c>
      <c r="KO3" s="2" t="s">
        <v>764</v>
      </c>
      <c r="KP3" s="2" t="s">
        <v>765</v>
      </c>
      <c r="KQ3" s="2" t="s">
        <v>766</v>
      </c>
    </row>
    <row r="4" spans="1:303" x14ac:dyDescent="0.25">
      <c r="A4" s="1" t="s">
        <v>478</v>
      </c>
      <c r="B4" s="17" t="s">
        <v>460</v>
      </c>
      <c r="C4" t="s">
        <v>461</v>
      </c>
      <c r="D4" t="s">
        <v>472</v>
      </c>
      <c r="E4" t="s">
        <v>472</v>
      </c>
      <c r="F4" t="s">
        <v>472</v>
      </c>
      <c r="G4" t="s">
        <v>472</v>
      </c>
      <c r="H4" t="s">
        <v>472</v>
      </c>
      <c r="I4" t="s">
        <v>472</v>
      </c>
      <c r="J4" t="s">
        <v>472</v>
      </c>
      <c r="K4" t="s">
        <v>472</v>
      </c>
      <c r="L4" t="s">
        <v>472</v>
      </c>
      <c r="M4" t="s">
        <v>472</v>
      </c>
      <c r="N4" t="s">
        <v>472</v>
      </c>
      <c r="O4" t="s">
        <v>472</v>
      </c>
    </row>
    <row r="5" spans="1:303" x14ac:dyDescent="0.25">
      <c r="A5" t="s">
        <v>458</v>
      </c>
      <c r="B5" s="17">
        <v>300000</v>
      </c>
      <c r="C5" s="10">
        <v>60</v>
      </c>
      <c r="D5" s="10">
        <v>0.3</v>
      </c>
      <c r="E5" s="10">
        <f>D5</f>
        <v>0.3</v>
      </c>
      <c r="F5" s="10">
        <f t="shared" ref="F5:O5" si="0">E5</f>
        <v>0.3</v>
      </c>
      <c r="G5" s="10">
        <f t="shared" si="0"/>
        <v>0.3</v>
      </c>
      <c r="H5" s="10">
        <f t="shared" si="0"/>
        <v>0.3</v>
      </c>
      <c r="I5" s="10">
        <f t="shared" si="0"/>
        <v>0.3</v>
      </c>
      <c r="J5" s="10">
        <f t="shared" si="0"/>
        <v>0.3</v>
      </c>
      <c r="K5" s="10">
        <f t="shared" si="0"/>
        <v>0.3</v>
      </c>
      <c r="L5" s="10">
        <f t="shared" si="0"/>
        <v>0.3</v>
      </c>
      <c r="M5" s="10">
        <f t="shared" si="0"/>
        <v>0.3</v>
      </c>
      <c r="N5" s="10">
        <f t="shared" si="0"/>
        <v>0.3</v>
      </c>
      <c r="O5" s="10">
        <f t="shared" si="0"/>
        <v>0.3</v>
      </c>
      <c r="P5" s="10">
        <f>O5</f>
        <v>0.3</v>
      </c>
      <c r="Q5" s="10">
        <f>P5</f>
        <v>0.3</v>
      </c>
      <c r="R5" s="10">
        <f t="shared" ref="R5:AA5" si="1">Q5</f>
        <v>0.3</v>
      </c>
      <c r="S5" s="10">
        <f t="shared" si="1"/>
        <v>0.3</v>
      </c>
      <c r="T5" s="10">
        <f t="shared" si="1"/>
        <v>0.3</v>
      </c>
      <c r="U5" s="10">
        <f t="shared" si="1"/>
        <v>0.3</v>
      </c>
      <c r="V5" s="10">
        <f>U5</f>
        <v>0.3</v>
      </c>
      <c r="W5" s="10">
        <f t="shared" si="1"/>
        <v>0.3</v>
      </c>
      <c r="X5" s="10">
        <f t="shared" si="1"/>
        <v>0.3</v>
      </c>
      <c r="Y5" s="10">
        <f t="shared" si="1"/>
        <v>0.3</v>
      </c>
      <c r="Z5" s="10">
        <f>Y5</f>
        <v>0.3</v>
      </c>
      <c r="AA5" s="10">
        <f t="shared" si="1"/>
        <v>0.3</v>
      </c>
      <c r="AB5" s="10">
        <f>AA5</f>
        <v>0.3</v>
      </c>
      <c r="AC5" s="10">
        <f>AB5</f>
        <v>0.3</v>
      </c>
      <c r="AD5" s="10">
        <f t="shared" ref="AD5:AM5" si="2">AC5</f>
        <v>0.3</v>
      </c>
      <c r="AE5" s="10">
        <f t="shared" si="2"/>
        <v>0.3</v>
      </c>
      <c r="AF5" s="10">
        <f t="shared" si="2"/>
        <v>0.3</v>
      </c>
      <c r="AG5" s="10">
        <f t="shared" si="2"/>
        <v>0.3</v>
      </c>
      <c r="AH5" s="10">
        <f t="shared" si="2"/>
        <v>0.3</v>
      </c>
      <c r="AI5" s="10">
        <f t="shared" si="2"/>
        <v>0.3</v>
      </c>
      <c r="AJ5" s="10">
        <f t="shared" si="2"/>
        <v>0.3</v>
      </c>
      <c r="AK5" s="10">
        <f t="shared" si="2"/>
        <v>0.3</v>
      </c>
      <c r="AL5" s="10">
        <f t="shared" si="2"/>
        <v>0.3</v>
      </c>
      <c r="AM5" s="10">
        <f t="shared" si="2"/>
        <v>0.3</v>
      </c>
      <c r="AN5" s="10">
        <f>AM5</f>
        <v>0.3</v>
      </c>
      <c r="AO5" s="10">
        <f t="shared" ref="AO5:CZ5" si="3">AN5</f>
        <v>0.3</v>
      </c>
      <c r="AP5" s="10">
        <f t="shared" si="3"/>
        <v>0.3</v>
      </c>
      <c r="AQ5" s="10">
        <f t="shared" si="3"/>
        <v>0.3</v>
      </c>
      <c r="AR5" s="10">
        <f t="shared" si="3"/>
        <v>0.3</v>
      </c>
      <c r="AS5" s="10">
        <f t="shared" si="3"/>
        <v>0.3</v>
      </c>
      <c r="AT5" s="10">
        <f t="shared" si="3"/>
        <v>0.3</v>
      </c>
      <c r="AU5" s="10">
        <f t="shared" si="3"/>
        <v>0.3</v>
      </c>
      <c r="AV5" s="10">
        <f t="shared" si="3"/>
        <v>0.3</v>
      </c>
      <c r="AW5" s="10">
        <f t="shared" si="3"/>
        <v>0.3</v>
      </c>
      <c r="AX5" s="10">
        <f t="shared" si="3"/>
        <v>0.3</v>
      </c>
      <c r="AY5" s="10">
        <f t="shared" si="3"/>
        <v>0.3</v>
      </c>
      <c r="AZ5" s="10">
        <f t="shared" si="3"/>
        <v>0.3</v>
      </c>
      <c r="BA5" s="10">
        <f t="shared" si="3"/>
        <v>0.3</v>
      </c>
      <c r="BB5" s="10">
        <f t="shared" si="3"/>
        <v>0.3</v>
      </c>
      <c r="BC5" s="10">
        <f t="shared" si="3"/>
        <v>0.3</v>
      </c>
      <c r="BD5" s="10">
        <f t="shared" si="3"/>
        <v>0.3</v>
      </c>
      <c r="BE5" s="10">
        <f t="shared" si="3"/>
        <v>0.3</v>
      </c>
      <c r="BF5" s="10">
        <f t="shared" si="3"/>
        <v>0.3</v>
      </c>
      <c r="BG5" s="10">
        <f t="shared" si="3"/>
        <v>0.3</v>
      </c>
      <c r="BH5" s="10">
        <f t="shared" si="3"/>
        <v>0.3</v>
      </c>
      <c r="BI5" s="10">
        <f t="shared" si="3"/>
        <v>0.3</v>
      </c>
      <c r="BJ5" s="10">
        <f t="shared" si="3"/>
        <v>0.3</v>
      </c>
      <c r="BK5" s="10">
        <f t="shared" si="3"/>
        <v>0.3</v>
      </c>
      <c r="BL5" s="10">
        <f t="shared" si="3"/>
        <v>0.3</v>
      </c>
      <c r="BM5" s="10">
        <f t="shared" si="3"/>
        <v>0.3</v>
      </c>
      <c r="BN5" s="10">
        <f t="shared" si="3"/>
        <v>0.3</v>
      </c>
      <c r="BO5" s="10">
        <f t="shared" si="3"/>
        <v>0.3</v>
      </c>
      <c r="BP5" s="10">
        <f t="shared" si="3"/>
        <v>0.3</v>
      </c>
      <c r="BQ5" s="10">
        <f t="shared" si="3"/>
        <v>0.3</v>
      </c>
      <c r="BR5" s="10">
        <f t="shared" si="3"/>
        <v>0.3</v>
      </c>
      <c r="BS5" s="10">
        <f t="shared" si="3"/>
        <v>0.3</v>
      </c>
      <c r="BT5" s="10">
        <f t="shared" si="3"/>
        <v>0.3</v>
      </c>
      <c r="BU5" s="10">
        <f t="shared" si="3"/>
        <v>0.3</v>
      </c>
      <c r="BV5" s="10">
        <f t="shared" si="3"/>
        <v>0.3</v>
      </c>
      <c r="BW5" s="10">
        <f t="shared" si="3"/>
        <v>0.3</v>
      </c>
      <c r="BX5" s="10">
        <f t="shared" si="3"/>
        <v>0.3</v>
      </c>
      <c r="BY5" s="10">
        <f t="shared" si="3"/>
        <v>0.3</v>
      </c>
      <c r="BZ5" s="10">
        <f t="shared" si="3"/>
        <v>0.3</v>
      </c>
      <c r="CA5" s="10">
        <f t="shared" si="3"/>
        <v>0.3</v>
      </c>
      <c r="CB5" s="10">
        <f t="shared" si="3"/>
        <v>0.3</v>
      </c>
      <c r="CC5" s="10">
        <f t="shared" si="3"/>
        <v>0.3</v>
      </c>
      <c r="CD5" s="10">
        <f t="shared" si="3"/>
        <v>0.3</v>
      </c>
      <c r="CE5" s="10">
        <f t="shared" si="3"/>
        <v>0.3</v>
      </c>
      <c r="CF5" s="10">
        <f t="shared" si="3"/>
        <v>0.3</v>
      </c>
      <c r="CG5" s="10">
        <f t="shared" si="3"/>
        <v>0.3</v>
      </c>
      <c r="CH5" s="10">
        <f t="shared" si="3"/>
        <v>0.3</v>
      </c>
      <c r="CI5" s="10">
        <f t="shared" si="3"/>
        <v>0.3</v>
      </c>
      <c r="CJ5" s="10">
        <f t="shared" si="3"/>
        <v>0.3</v>
      </c>
      <c r="CK5" s="10">
        <f t="shared" si="3"/>
        <v>0.3</v>
      </c>
      <c r="CL5" s="10">
        <f t="shared" si="3"/>
        <v>0.3</v>
      </c>
      <c r="CM5" s="10">
        <f t="shared" si="3"/>
        <v>0.3</v>
      </c>
      <c r="CN5" s="10">
        <f t="shared" si="3"/>
        <v>0.3</v>
      </c>
      <c r="CO5" s="10">
        <f t="shared" si="3"/>
        <v>0.3</v>
      </c>
      <c r="CP5" s="10">
        <f t="shared" si="3"/>
        <v>0.3</v>
      </c>
      <c r="CQ5" s="10">
        <f t="shared" si="3"/>
        <v>0.3</v>
      </c>
      <c r="CR5" s="10">
        <f t="shared" si="3"/>
        <v>0.3</v>
      </c>
      <c r="CS5" s="10">
        <f t="shared" si="3"/>
        <v>0.3</v>
      </c>
      <c r="CT5" s="10">
        <f t="shared" si="3"/>
        <v>0.3</v>
      </c>
      <c r="CU5" s="10">
        <f t="shared" si="3"/>
        <v>0.3</v>
      </c>
      <c r="CV5" s="10">
        <f t="shared" si="3"/>
        <v>0.3</v>
      </c>
      <c r="CW5" s="10">
        <f t="shared" si="3"/>
        <v>0.3</v>
      </c>
      <c r="CX5" s="10">
        <f t="shared" si="3"/>
        <v>0.3</v>
      </c>
      <c r="CY5" s="10">
        <f t="shared" si="3"/>
        <v>0.3</v>
      </c>
      <c r="CZ5" s="10">
        <f t="shared" si="3"/>
        <v>0.3</v>
      </c>
      <c r="DA5" s="10">
        <f t="shared" ref="DA5:FL5" si="4">CZ5</f>
        <v>0.3</v>
      </c>
      <c r="DB5" s="10">
        <f t="shared" si="4"/>
        <v>0.3</v>
      </c>
      <c r="DC5" s="10">
        <f t="shared" si="4"/>
        <v>0.3</v>
      </c>
      <c r="DD5" s="10">
        <f t="shared" si="4"/>
        <v>0.3</v>
      </c>
      <c r="DE5" s="10">
        <f t="shared" si="4"/>
        <v>0.3</v>
      </c>
      <c r="DF5" s="10">
        <f t="shared" si="4"/>
        <v>0.3</v>
      </c>
      <c r="DG5" s="10">
        <f t="shared" si="4"/>
        <v>0.3</v>
      </c>
      <c r="DH5" s="10">
        <f t="shared" si="4"/>
        <v>0.3</v>
      </c>
      <c r="DI5" s="10">
        <f t="shared" si="4"/>
        <v>0.3</v>
      </c>
      <c r="DJ5" s="10">
        <f t="shared" si="4"/>
        <v>0.3</v>
      </c>
      <c r="DK5" s="10">
        <f t="shared" si="4"/>
        <v>0.3</v>
      </c>
      <c r="DL5" s="10">
        <f t="shared" si="4"/>
        <v>0.3</v>
      </c>
      <c r="DM5" s="10">
        <f t="shared" si="4"/>
        <v>0.3</v>
      </c>
      <c r="DN5" s="10">
        <f t="shared" si="4"/>
        <v>0.3</v>
      </c>
      <c r="DO5" s="10">
        <f t="shared" si="4"/>
        <v>0.3</v>
      </c>
      <c r="DP5" s="10">
        <f t="shared" si="4"/>
        <v>0.3</v>
      </c>
      <c r="DQ5" s="10">
        <f t="shared" si="4"/>
        <v>0.3</v>
      </c>
      <c r="DR5" s="10">
        <f t="shared" si="4"/>
        <v>0.3</v>
      </c>
      <c r="DS5" s="10">
        <f t="shared" si="4"/>
        <v>0.3</v>
      </c>
      <c r="DT5" s="10">
        <f t="shared" si="4"/>
        <v>0.3</v>
      </c>
      <c r="DU5" s="10">
        <f t="shared" si="4"/>
        <v>0.3</v>
      </c>
      <c r="DV5" s="10">
        <f t="shared" si="4"/>
        <v>0.3</v>
      </c>
      <c r="DW5" s="10">
        <f t="shared" si="4"/>
        <v>0.3</v>
      </c>
      <c r="DX5" s="10">
        <f t="shared" si="4"/>
        <v>0.3</v>
      </c>
      <c r="DY5" s="10">
        <f t="shared" si="4"/>
        <v>0.3</v>
      </c>
      <c r="DZ5" s="10">
        <f t="shared" si="4"/>
        <v>0.3</v>
      </c>
      <c r="EA5" s="10">
        <f t="shared" si="4"/>
        <v>0.3</v>
      </c>
      <c r="EB5" s="10">
        <f t="shared" si="4"/>
        <v>0.3</v>
      </c>
      <c r="EC5" s="10">
        <f t="shared" si="4"/>
        <v>0.3</v>
      </c>
      <c r="ED5" s="10">
        <f t="shared" si="4"/>
        <v>0.3</v>
      </c>
      <c r="EE5" s="10">
        <f t="shared" si="4"/>
        <v>0.3</v>
      </c>
      <c r="EF5" s="10">
        <f t="shared" si="4"/>
        <v>0.3</v>
      </c>
      <c r="EG5" s="10">
        <f t="shared" si="4"/>
        <v>0.3</v>
      </c>
      <c r="EH5" s="10">
        <f t="shared" si="4"/>
        <v>0.3</v>
      </c>
      <c r="EI5" s="10">
        <f t="shared" si="4"/>
        <v>0.3</v>
      </c>
      <c r="EJ5" s="10">
        <f t="shared" si="4"/>
        <v>0.3</v>
      </c>
      <c r="EK5" s="10">
        <f t="shared" si="4"/>
        <v>0.3</v>
      </c>
      <c r="EL5" s="10">
        <f t="shared" si="4"/>
        <v>0.3</v>
      </c>
      <c r="EM5" s="10">
        <f t="shared" si="4"/>
        <v>0.3</v>
      </c>
      <c r="EN5" s="10">
        <f t="shared" si="4"/>
        <v>0.3</v>
      </c>
      <c r="EO5" s="10">
        <f t="shared" si="4"/>
        <v>0.3</v>
      </c>
      <c r="EP5" s="10">
        <f t="shared" si="4"/>
        <v>0.3</v>
      </c>
      <c r="EQ5" s="10">
        <f t="shared" si="4"/>
        <v>0.3</v>
      </c>
      <c r="ER5" s="10">
        <f t="shared" si="4"/>
        <v>0.3</v>
      </c>
      <c r="ES5" s="10">
        <f t="shared" si="4"/>
        <v>0.3</v>
      </c>
      <c r="ET5" s="10">
        <f t="shared" si="4"/>
        <v>0.3</v>
      </c>
      <c r="EU5" s="10">
        <f t="shared" si="4"/>
        <v>0.3</v>
      </c>
      <c r="EV5" s="10">
        <f t="shared" si="4"/>
        <v>0.3</v>
      </c>
      <c r="EW5" s="10">
        <f t="shared" si="4"/>
        <v>0.3</v>
      </c>
      <c r="EX5" s="10">
        <f t="shared" si="4"/>
        <v>0.3</v>
      </c>
      <c r="EY5" s="10">
        <f t="shared" si="4"/>
        <v>0.3</v>
      </c>
      <c r="EZ5" s="10">
        <f t="shared" si="4"/>
        <v>0.3</v>
      </c>
      <c r="FA5" s="10">
        <f t="shared" si="4"/>
        <v>0.3</v>
      </c>
      <c r="FB5" s="10">
        <f t="shared" si="4"/>
        <v>0.3</v>
      </c>
      <c r="FC5" s="10">
        <f t="shared" si="4"/>
        <v>0.3</v>
      </c>
      <c r="FD5" s="10">
        <f t="shared" si="4"/>
        <v>0.3</v>
      </c>
      <c r="FE5" s="10">
        <f t="shared" si="4"/>
        <v>0.3</v>
      </c>
      <c r="FF5" s="10">
        <f t="shared" si="4"/>
        <v>0.3</v>
      </c>
      <c r="FG5" s="10">
        <f t="shared" si="4"/>
        <v>0.3</v>
      </c>
      <c r="FH5" s="10">
        <f t="shared" si="4"/>
        <v>0.3</v>
      </c>
      <c r="FI5" s="10">
        <f t="shared" si="4"/>
        <v>0.3</v>
      </c>
      <c r="FJ5" s="10">
        <f t="shared" si="4"/>
        <v>0.3</v>
      </c>
      <c r="FK5" s="10">
        <f t="shared" si="4"/>
        <v>0.3</v>
      </c>
      <c r="FL5" s="10">
        <f t="shared" si="4"/>
        <v>0.3</v>
      </c>
      <c r="FM5" s="10">
        <f t="shared" ref="FM5:HX5" si="5">FL5</f>
        <v>0.3</v>
      </c>
      <c r="FN5" s="10">
        <f t="shared" si="5"/>
        <v>0.3</v>
      </c>
      <c r="FO5" s="10">
        <f t="shared" si="5"/>
        <v>0.3</v>
      </c>
      <c r="FP5" s="10">
        <f t="shared" si="5"/>
        <v>0.3</v>
      </c>
      <c r="FQ5" s="10">
        <f t="shared" si="5"/>
        <v>0.3</v>
      </c>
      <c r="FR5" s="10">
        <f t="shared" si="5"/>
        <v>0.3</v>
      </c>
      <c r="FS5" s="10">
        <f t="shared" si="5"/>
        <v>0.3</v>
      </c>
      <c r="FT5" s="10">
        <f t="shared" si="5"/>
        <v>0.3</v>
      </c>
      <c r="FU5" s="10">
        <f t="shared" si="5"/>
        <v>0.3</v>
      </c>
      <c r="FV5" s="10">
        <f t="shared" si="5"/>
        <v>0.3</v>
      </c>
      <c r="FW5" s="10">
        <f t="shared" si="5"/>
        <v>0.3</v>
      </c>
      <c r="FX5" s="10">
        <f t="shared" si="5"/>
        <v>0.3</v>
      </c>
      <c r="FY5" s="10">
        <f t="shared" si="5"/>
        <v>0.3</v>
      </c>
      <c r="FZ5" s="10">
        <f t="shared" si="5"/>
        <v>0.3</v>
      </c>
      <c r="GA5" s="10">
        <f t="shared" si="5"/>
        <v>0.3</v>
      </c>
      <c r="GB5" s="10">
        <f t="shared" si="5"/>
        <v>0.3</v>
      </c>
      <c r="GC5" s="10">
        <f t="shared" si="5"/>
        <v>0.3</v>
      </c>
      <c r="GD5" s="10">
        <f t="shared" si="5"/>
        <v>0.3</v>
      </c>
      <c r="GE5" s="10">
        <f t="shared" si="5"/>
        <v>0.3</v>
      </c>
      <c r="GF5" s="10">
        <f t="shared" si="5"/>
        <v>0.3</v>
      </c>
      <c r="GG5" s="10">
        <f t="shared" si="5"/>
        <v>0.3</v>
      </c>
      <c r="GH5" s="10">
        <f t="shared" si="5"/>
        <v>0.3</v>
      </c>
      <c r="GI5" s="10">
        <f t="shared" si="5"/>
        <v>0.3</v>
      </c>
      <c r="GJ5" s="10">
        <f t="shared" si="5"/>
        <v>0.3</v>
      </c>
      <c r="GK5" s="10">
        <f t="shared" si="5"/>
        <v>0.3</v>
      </c>
      <c r="GL5" s="10">
        <f t="shared" si="5"/>
        <v>0.3</v>
      </c>
      <c r="GM5" s="10">
        <f t="shared" si="5"/>
        <v>0.3</v>
      </c>
      <c r="GN5" s="10">
        <f t="shared" si="5"/>
        <v>0.3</v>
      </c>
      <c r="GO5" s="10">
        <f t="shared" si="5"/>
        <v>0.3</v>
      </c>
      <c r="GP5" s="10">
        <f t="shared" si="5"/>
        <v>0.3</v>
      </c>
      <c r="GQ5" s="10">
        <f t="shared" si="5"/>
        <v>0.3</v>
      </c>
      <c r="GR5" s="10">
        <f t="shared" si="5"/>
        <v>0.3</v>
      </c>
      <c r="GS5" s="10">
        <f t="shared" si="5"/>
        <v>0.3</v>
      </c>
      <c r="GT5" s="10">
        <f t="shared" si="5"/>
        <v>0.3</v>
      </c>
      <c r="GU5" s="10">
        <f t="shared" si="5"/>
        <v>0.3</v>
      </c>
      <c r="GV5" s="10">
        <f t="shared" si="5"/>
        <v>0.3</v>
      </c>
      <c r="GW5" s="10">
        <f t="shared" si="5"/>
        <v>0.3</v>
      </c>
      <c r="GX5" s="10">
        <f t="shared" si="5"/>
        <v>0.3</v>
      </c>
      <c r="GY5" s="10">
        <f t="shared" si="5"/>
        <v>0.3</v>
      </c>
      <c r="GZ5" s="10">
        <f t="shared" si="5"/>
        <v>0.3</v>
      </c>
      <c r="HA5" s="10">
        <f t="shared" si="5"/>
        <v>0.3</v>
      </c>
      <c r="HB5" s="10">
        <f t="shared" si="5"/>
        <v>0.3</v>
      </c>
      <c r="HC5" s="10">
        <f t="shared" si="5"/>
        <v>0.3</v>
      </c>
      <c r="HD5" s="10">
        <f t="shared" si="5"/>
        <v>0.3</v>
      </c>
      <c r="HE5" s="10">
        <f t="shared" si="5"/>
        <v>0.3</v>
      </c>
      <c r="HF5" s="10">
        <f t="shared" si="5"/>
        <v>0.3</v>
      </c>
      <c r="HG5" s="10">
        <f t="shared" si="5"/>
        <v>0.3</v>
      </c>
      <c r="HH5" s="10">
        <f t="shared" si="5"/>
        <v>0.3</v>
      </c>
      <c r="HI5" s="10">
        <f t="shared" si="5"/>
        <v>0.3</v>
      </c>
      <c r="HJ5" s="10">
        <f t="shared" si="5"/>
        <v>0.3</v>
      </c>
      <c r="HK5" s="10">
        <f t="shared" si="5"/>
        <v>0.3</v>
      </c>
      <c r="HL5" s="10">
        <f t="shared" si="5"/>
        <v>0.3</v>
      </c>
      <c r="HM5" s="10">
        <f t="shared" si="5"/>
        <v>0.3</v>
      </c>
      <c r="HN5" s="10">
        <f t="shared" si="5"/>
        <v>0.3</v>
      </c>
      <c r="HO5" s="10">
        <f t="shared" si="5"/>
        <v>0.3</v>
      </c>
      <c r="HP5" s="10">
        <f t="shared" si="5"/>
        <v>0.3</v>
      </c>
      <c r="HQ5" s="10">
        <f t="shared" si="5"/>
        <v>0.3</v>
      </c>
      <c r="HR5" s="10">
        <f t="shared" si="5"/>
        <v>0.3</v>
      </c>
      <c r="HS5" s="10">
        <f t="shared" si="5"/>
        <v>0.3</v>
      </c>
      <c r="HT5" s="10">
        <f t="shared" si="5"/>
        <v>0.3</v>
      </c>
      <c r="HU5" s="10">
        <f t="shared" si="5"/>
        <v>0.3</v>
      </c>
      <c r="HV5" s="10">
        <f t="shared" si="5"/>
        <v>0.3</v>
      </c>
      <c r="HW5" s="10">
        <f t="shared" si="5"/>
        <v>0.3</v>
      </c>
      <c r="HX5" s="10">
        <f t="shared" si="5"/>
        <v>0.3</v>
      </c>
      <c r="HY5" s="10">
        <f t="shared" ref="HY5:KJ5" si="6">HX5</f>
        <v>0.3</v>
      </c>
      <c r="HZ5" s="10">
        <f t="shared" si="6"/>
        <v>0.3</v>
      </c>
      <c r="IA5" s="10">
        <f t="shared" si="6"/>
        <v>0.3</v>
      </c>
      <c r="IB5" s="10">
        <f t="shared" si="6"/>
        <v>0.3</v>
      </c>
      <c r="IC5" s="10">
        <f t="shared" si="6"/>
        <v>0.3</v>
      </c>
      <c r="ID5" s="10">
        <f t="shared" si="6"/>
        <v>0.3</v>
      </c>
      <c r="IE5" s="10">
        <f t="shared" si="6"/>
        <v>0.3</v>
      </c>
      <c r="IF5" s="10">
        <f t="shared" si="6"/>
        <v>0.3</v>
      </c>
      <c r="IG5" s="10">
        <f t="shared" si="6"/>
        <v>0.3</v>
      </c>
      <c r="IH5" s="10">
        <f t="shared" si="6"/>
        <v>0.3</v>
      </c>
      <c r="II5" s="10">
        <f t="shared" si="6"/>
        <v>0.3</v>
      </c>
      <c r="IJ5" s="10">
        <f t="shared" si="6"/>
        <v>0.3</v>
      </c>
      <c r="IK5" s="10">
        <f t="shared" si="6"/>
        <v>0.3</v>
      </c>
      <c r="IL5" s="10">
        <f t="shared" si="6"/>
        <v>0.3</v>
      </c>
      <c r="IM5" s="10">
        <f t="shared" si="6"/>
        <v>0.3</v>
      </c>
      <c r="IN5" s="10">
        <f t="shared" si="6"/>
        <v>0.3</v>
      </c>
      <c r="IO5" s="10">
        <f t="shared" si="6"/>
        <v>0.3</v>
      </c>
      <c r="IP5" s="10">
        <f t="shared" si="6"/>
        <v>0.3</v>
      </c>
      <c r="IQ5" s="10">
        <f t="shared" si="6"/>
        <v>0.3</v>
      </c>
      <c r="IR5" s="10">
        <f t="shared" si="6"/>
        <v>0.3</v>
      </c>
      <c r="IS5" s="10">
        <f t="shared" si="6"/>
        <v>0.3</v>
      </c>
      <c r="IT5" s="10">
        <f t="shared" si="6"/>
        <v>0.3</v>
      </c>
      <c r="IU5" s="10">
        <f t="shared" si="6"/>
        <v>0.3</v>
      </c>
      <c r="IV5" s="10">
        <f t="shared" si="6"/>
        <v>0.3</v>
      </c>
      <c r="IW5" s="10">
        <f t="shared" si="6"/>
        <v>0.3</v>
      </c>
      <c r="IX5" s="10">
        <f t="shared" si="6"/>
        <v>0.3</v>
      </c>
      <c r="IY5" s="10">
        <f t="shared" si="6"/>
        <v>0.3</v>
      </c>
      <c r="IZ5" s="10">
        <f t="shared" si="6"/>
        <v>0.3</v>
      </c>
      <c r="JA5" s="10">
        <f t="shared" si="6"/>
        <v>0.3</v>
      </c>
      <c r="JB5" s="10">
        <f t="shared" si="6"/>
        <v>0.3</v>
      </c>
      <c r="JC5" s="10">
        <f t="shared" si="6"/>
        <v>0.3</v>
      </c>
      <c r="JD5" s="10">
        <f t="shared" si="6"/>
        <v>0.3</v>
      </c>
      <c r="JE5" s="10">
        <f t="shared" si="6"/>
        <v>0.3</v>
      </c>
      <c r="JF5" s="10">
        <f t="shared" si="6"/>
        <v>0.3</v>
      </c>
      <c r="JG5" s="10">
        <f t="shared" si="6"/>
        <v>0.3</v>
      </c>
      <c r="JH5" s="10">
        <f t="shared" si="6"/>
        <v>0.3</v>
      </c>
      <c r="JI5" s="10">
        <f t="shared" si="6"/>
        <v>0.3</v>
      </c>
      <c r="JJ5" s="10">
        <f t="shared" si="6"/>
        <v>0.3</v>
      </c>
      <c r="JK5" s="10">
        <f t="shared" si="6"/>
        <v>0.3</v>
      </c>
      <c r="JL5" s="10">
        <f t="shared" si="6"/>
        <v>0.3</v>
      </c>
      <c r="JM5" s="10">
        <f t="shared" si="6"/>
        <v>0.3</v>
      </c>
      <c r="JN5" s="10">
        <f t="shared" si="6"/>
        <v>0.3</v>
      </c>
      <c r="JO5" s="10">
        <f t="shared" si="6"/>
        <v>0.3</v>
      </c>
      <c r="JP5" s="10">
        <f t="shared" si="6"/>
        <v>0.3</v>
      </c>
      <c r="JQ5" s="10">
        <f t="shared" si="6"/>
        <v>0.3</v>
      </c>
      <c r="JR5" s="10">
        <f t="shared" si="6"/>
        <v>0.3</v>
      </c>
      <c r="JS5" s="10">
        <f t="shared" si="6"/>
        <v>0.3</v>
      </c>
      <c r="JT5" s="10">
        <f t="shared" si="6"/>
        <v>0.3</v>
      </c>
      <c r="JU5" s="10">
        <f t="shared" si="6"/>
        <v>0.3</v>
      </c>
      <c r="JV5" s="10">
        <f t="shared" si="6"/>
        <v>0.3</v>
      </c>
      <c r="JW5" s="10">
        <f t="shared" si="6"/>
        <v>0.3</v>
      </c>
      <c r="JX5" s="10">
        <f t="shared" si="6"/>
        <v>0.3</v>
      </c>
      <c r="JY5" s="10">
        <f t="shared" si="6"/>
        <v>0.3</v>
      </c>
      <c r="JZ5" s="10">
        <f t="shared" si="6"/>
        <v>0.3</v>
      </c>
      <c r="KA5" s="10">
        <f t="shared" si="6"/>
        <v>0.3</v>
      </c>
      <c r="KB5" s="10">
        <f t="shared" si="6"/>
        <v>0.3</v>
      </c>
      <c r="KC5" s="10">
        <f t="shared" si="6"/>
        <v>0.3</v>
      </c>
      <c r="KD5" s="10">
        <f t="shared" si="6"/>
        <v>0.3</v>
      </c>
      <c r="KE5" s="10">
        <f t="shared" si="6"/>
        <v>0.3</v>
      </c>
      <c r="KF5" s="10">
        <f t="shared" si="6"/>
        <v>0.3</v>
      </c>
      <c r="KG5" s="10">
        <f t="shared" si="6"/>
        <v>0.3</v>
      </c>
      <c r="KH5" s="10">
        <f t="shared" si="6"/>
        <v>0.3</v>
      </c>
      <c r="KI5" s="10">
        <f t="shared" si="6"/>
        <v>0.3</v>
      </c>
      <c r="KJ5" s="10">
        <f t="shared" si="6"/>
        <v>0.3</v>
      </c>
      <c r="KK5" s="10">
        <f t="shared" ref="KK5:KQ5" si="7">KJ5</f>
        <v>0.3</v>
      </c>
      <c r="KL5" s="10">
        <f t="shared" si="7"/>
        <v>0.3</v>
      </c>
      <c r="KM5" s="10">
        <f t="shared" si="7"/>
        <v>0.3</v>
      </c>
      <c r="KN5" s="10">
        <f t="shared" si="7"/>
        <v>0.3</v>
      </c>
      <c r="KO5" s="10">
        <f t="shared" si="7"/>
        <v>0.3</v>
      </c>
      <c r="KP5" s="10">
        <f t="shared" si="7"/>
        <v>0.3</v>
      </c>
      <c r="KQ5" s="10">
        <f t="shared" si="7"/>
        <v>0.3</v>
      </c>
    </row>
    <row r="6" spans="1:303" x14ac:dyDescent="0.25">
      <c r="A6" t="s">
        <v>473</v>
      </c>
      <c r="C6" s="10"/>
      <c r="D6" s="10">
        <f>$B5/$C5*D5</f>
        <v>1500</v>
      </c>
      <c r="E6" s="10">
        <f t="shared" ref="E6:H6" si="8">$B5/$C5*E5</f>
        <v>1500</v>
      </c>
      <c r="F6" s="10">
        <f t="shared" si="8"/>
        <v>1500</v>
      </c>
      <c r="G6" s="10">
        <f t="shared" si="8"/>
        <v>1500</v>
      </c>
      <c r="H6" s="10">
        <f t="shared" si="8"/>
        <v>1500</v>
      </c>
      <c r="I6" s="10">
        <f>$B5/$C5*I5</f>
        <v>1500</v>
      </c>
      <c r="J6" s="10">
        <f t="shared" ref="J6:N6" si="9">$B5/$C5*J5</f>
        <v>1500</v>
      </c>
      <c r="K6" s="10">
        <f t="shared" si="9"/>
        <v>1500</v>
      </c>
      <c r="L6" s="10">
        <f t="shared" si="9"/>
        <v>1500</v>
      </c>
      <c r="M6" s="10">
        <f t="shared" si="9"/>
        <v>1500</v>
      </c>
      <c r="N6" s="10">
        <f t="shared" si="9"/>
        <v>1500</v>
      </c>
      <c r="O6" s="10">
        <f>$B5/$C5*O5</f>
        <v>1500</v>
      </c>
      <c r="P6" s="10">
        <f t="shared" ref="P6:Q6" si="10">$B5/$C5*P5</f>
        <v>1500</v>
      </c>
      <c r="Q6" s="10">
        <f t="shared" si="10"/>
        <v>1500</v>
      </c>
      <c r="R6" s="10">
        <f>$B5/$C5*R5</f>
        <v>1500</v>
      </c>
      <c r="S6" s="10">
        <f t="shared" ref="S6:CD6" si="11">$B5/$C5*S5</f>
        <v>1500</v>
      </c>
      <c r="T6" s="10">
        <f t="shared" si="11"/>
        <v>1500</v>
      </c>
      <c r="U6" s="10">
        <f t="shared" si="11"/>
        <v>1500</v>
      </c>
      <c r="V6" s="10">
        <f t="shared" si="11"/>
        <v>1500</v>
      </c>
      <c r="W6" s="10">
        <f t="shared" si="11"/>
        <v>1500</v>
      </c>
      <c r="X6" s="10">
        <f t="shared" si="11"/>
        <v>1500</v>
      </c>
      <c r="Y6" s="10">
        <f t="shared" si="11"/>
        <v>1500</v>
      </c>
      <c r="Z6" s="10">
        <f t="shared" si="11"/>
        <v>1500</v>
      </c>
      <c r="AA6" s="10">
        <f t="shared" si="11"/>
        <v>1500</v>
      </c>
      <c r="AB6" s="10">
        <f t="shared" si="11"/>
        <v>1500</v>
      </c>
      <c r="AC6" s="10">
        <f t="shared" si="11"/>
        <v>1500</v>
      </c>
      <c r="AD6" s="10">
        <f t="shared" si="11"/>
        <v>1500</v>
      </c>
      <c r="AE6" s="10">
        <f t="shared" si="11"/>
        <v>1500</v>
      </c>
      <c r="AF6" s="10">
        <f t="shared" si="11"/>
        <v>1500</v>
      </c>
      <c r="AG6" s="10">
        <f t="shared" si="11"/>
        <v>1500</v>
      </c>
      <c r="AH6" s="10">
        <f t="shared" si="11"/>
        <v>1500</v>
      </c>
      <c r="AI6" s="10">
        <f t="shared" si="11"/>
        <v>1500</v>
      </c>
      <c r="AJ6" s="10">
        <f t="shared" si="11"/>
        <v>1500</v>
      </c>
      <c r="AK6" s="10">
        <f t="shared" si="11"/>
        <v>1500</v>
      </c>
      <c r="AL6" s="10">
        <f t="shared" si="11"/>
        <v>1500</v>
      </c>
      <c r="AM6" s="10">
        <f t="shared" si="11"/>
        <v>1500</v>
      </c>
      <c r="AN6" s="10">
        <f t="shared" si="11"/>
        <v>1500</v>
      </c>
      <c r="AO6" s="10">
        <f t="shared" ref="AO6" si="12">$B5/$C5*AO5</f>
        <v>1500</v>
      </c>
      <c r="AP6" s="10">
        <f t="shared" si="11"/>
        <v>1500</v>
      </c>
      <c r="AQ6" s="10">
        <f t="shared" si="11"/>
        <v>1500</v>
      </c>
      <c r="AR6" s="10">
        <f t="shared" si="11"/>
        <v>1500</v>
      </c>
      <c r="AS6" s="10">
        <f t="shared" si="11"/>
        <v>1500</v>
      </c>
      <c r="AT6" s="10">
        <f t="shared" si="11"/>
        <v>1500</v>
      </c>
      <c r="AU6" s="10">
        <f t="shared" si="11"/>
        <v>1500</v>
      </c>
      <c r="AV6" s="10">
        <f t="shared" si="11"/>
        <v>1500</v>
      </c>
      <c r="AW6" s="10">
        <f t="shared" si="11"/>
        <v>1500</v>
      </c>
      <c r="AX6" s="10">
        <f t="shared" si="11"/>
        <v>1500</v>
      </c>
      <c r="AY6" s="10">
        <f t="shared" si="11"/>
        <v>1500</v>
      </c>
      <c r="AZ6" s="10">
        <f t="shared" si="11"/>
        <v>1500</v>
      </c>
      <c r="BA6" s="10">
        <f t="shared" si="11"/>
        <v>1500</v>
      </c>
      <c r="BB6" s="10">
        <f t="shared" si="11"/>
        <v>1500</v>
      </c>
      <c r="BC6" s="10">
        <f t="shared" si="11"/>
        <v>1500</v>
      </c>
      <c r="BD6" s="10">
        <f t="shared" si="11"/>
        <v>1500</v>
      </c>
      <c r="BE6" s="10">
        <f t="shared" si="11"/>
        <v>1500</v>
      </c>
      <c r="BF6" s="10">
        <f t="shared" si="11"/>
        <v>1500</v>
      </c>
      <c r="BG6" s="10">
        <f t="shared" si="11"/>
        <v>1500</v>
      </c>
      <c r="BH6" s="10">
        <f t="shared" si="11"/>
        <v>1500</v>
      </c>
      <c r="BI6" s="10">
        <f t="shared" si="11"/>
        <v>1500</v>
      </c>
      <c r="BJ6" s="10">
        <f t="shared" si="11"/>
        <v>1500</v>
      </c>
      <c r="BK6" s="10">
        <f t="shared" si="11"/>
        <v>1500</v>
      </c>
      <c r="BL6" s="10">
        <f t="shared" si="11"/>
        <v>1500</v>
      </c>
      <c r="BM6" s="10">
        <f t="shared" si="11"/>
        <v>1500</v>
      </c>
      <c r="BN6" s="10">
        <f t="shared" si="11"/>
        <v>1500</v>
      </c>
      <c r="BO6" s="10">
        <f t="shared" si="11"/>
        <v>1500</v>
      </c>
      <c r="BP6" s="10">
        <f t="shared" si="11"/>
        <v>1500</v>
      </c>
      <c r="BQ6" s="10">
        <f t="shared" si="11"/>
        <v>1500</v>
      </c>
      <c r="BR6" s="10">
        <f t="shared" si="11"/>
        <v>1500</v>
      </c>
      <c r="BS6" s="10">
        <f t="shared" si="11"/>
        <v>1500</v>
      </c>
      <c r="BT6" s="10">
        <f t="shared" si="11"/>
        <v>1500</v>
      </c>
      <c r="BU6" s="10">
        <f t="shared" si="11"/>
        <v>1500</v>
      </c>
      <c r="BV6" s="10">
        <f t="shared" si="11"/>
        <v>1500</v>
      </c>
      <c r="BW6" s="10">
        <f t="shared" si="11"/>
        <v>1500</v>
      </c>
      <c r="BX6" s="10">
        <f t="shared" si="11"/>
        <v>1500</v>
      </c>
      <c r="BY6" s="10">
        <f t="shared" si="11"/>
        <v>1500</v>
      </c>
      <c r="BZ6" s="10">
        <f t="shared" si="11"/>
        <v>1500</v>
      </c>
      <c r="CA6" s="10">
        <f t="shared" si="11"/>
        <v>1500</v>
      </c>
      <c r="CB6" s="10">
        <f t="shared" si="11"/>
        <v>1500</v>
      </c>
      <c r="CC6" s="10">
        <f t="shared" si="11"/>
        <v>1500</v>
      </c>
      <c r="CD6" s="10">
        <f t="shared" si="11"/>
        <v>1500</v>
      </c>
      <c r="CE6" s="10">
        <f t="shared" ref="CE6:EP6" si="13">$B5/$C5*CE5</f>
        <v>1500</v>
      </c>
      <c r="CF6" s="10">
        <f t="shared" si="13"/>
        <v>1500</v>
      </c>
      <c r="CG6" s="10">
        <f t="shared" si="13"/>
        <v>1500</v>
      </c>
      <c r="CH6" s="10">
        <f t="shared" si="13"/>
        <v>1500</v>
      </c>
      <c r="CI6" s="10">
        <f t="shared" si="13"/>
        <v>1500</v>
      </c>
      <c r="CJ6" s="10">
        <f t="shared" si="13"/>
        <v>1500</v>
      </c>
      <c r="CK6" s="10">
        <f t="shared" si="13"/>
        <v>1500</v>
      </c>
      <c r="CL6" s="10">
        <f t="shared" si="13"/>
        <v>1500</v>
      </c>
      <c r="CM6" s="10">
        <f t="shared" si="13"/>
        <v>1500</v>
      </c>
      <c r="CN6" s="10">
        <f t="shared" si="13"/>
        <v>1500</v>
      </c>
      <c r="CO6" s="10">
        <f t="shared" si="13"/>
        <v>1500</v>
      </c>
      <c r="CP6" s="10">
        <f t="shared" si="13"/>
        <v>1500</v>
      </c>
      <c r="CQ6" s="10">
        <f t="shared" si="13"/>
        <v>1500</v>
      </c>
      <c r="CR6" s="10">
        <f t="shared" si="13"/>
        <v>1500</v>
      </c>
      <c r="CS6" s="10">
        <f t="shared" si="13"/>
        <v>1500</v>
      </c>
      <c r="CT6" s="10">
        <f t="shared" si="13"/>
        <v>1500</v>
      </c>
      <c r="CU6" s="10">
        <f t="shared" si="13"/>
        <v>1500</v>
      </c>
      <c r="CV6" s="10">
        <f t="shared" si="13"/>
        <v>1500</v>
      </c>
      <c r="CW6" s="10">
        <f t="shared" si="13"/>
        <v>1500</v>
      </c>
      <c r="CX6" s="10">
        <f t="shared" si="13"/>
        <v>1500</v>
      </c>
      <c r="CY6" s="10">
        <f t="shared" si="13"/>
        <v>1500</v>
      </c>
      <c r="CZ6" s="10">
        <f t="shared" si="13"/>
        <v>1500</v>
      </c>
      <c r="DA6" s="10">
        <f t="shared" si="13"/>
        <v>1500</v>
      </c>
      <c r="DB6" s="10">
        <f t="shared" si="13"/>
        <v>1500</v>
      </c>
      <c r="DC6" s="10">
        <f t="shared" si="13"/>
        <v>1500</v>
      </c>
      <c r="DD6" s="10">
        <f t="shared" si="13"/>
        <v>1500</v>
      </c>
      <c r="DE6" s="10">
        <f t="shared" si="13"/>
        <v>1500</v>
      </c>
      <c r="DF6" s="10">
        <f t="shared" si="13"/>
        <v>1500</v>
      </c>
      <c r="DG6" s="10">
        <f t="shared" si="13"/>
        <v>1500</v>
      </c>
      <c r="DH6" s="10">
        <f t="shared" si="13"/>
        <v>1500</v>
      </c>
      <c r="DI6" s="10">
        <f t="shared" si="13"/>
        <v>1500</v>
      </c>
      <c r="DJ6" s="10">
        <f t="shared" si="13"/>
        <v>1500</v>
      </c>
      <c r="DK6" s="10">
        <f t="shared" si="13"/>
        <v>1500</v>
      </c>
      <c r="DL6" s="10">
        <f t="shared" si="13"/>
        <v>1500</v>
      </c>
      <c r="DM6" s="10">
        <f t="shared" si="13"/>
        <v>1500</v>
      </c>
      <c r="DN6" s="10">
        <f t="shared" si="13"/>
        <v>1500</v>
      </c>
      <c r="DO6" s="10">
        <f t="shared" si="13"/>
        <v>1500</v>
      </c>
      <c r="DP6" s="10">
        <f t="shared" si="13"/>
        <v>1500</v>
      </c>
      <c r="DQ6" s="10">
        <f t="shared" si="13"/>
        <v>1500</v>
      </c>
      <c r="DR6" s="10">
        <f t="shared" si="13"/>
        <v>1500</v>
      </c>
      <c r="DS6" s="10">
        <f t="shared" si="13"/>
        <v>1500</v>
      </c>
      <c r="DT6" s="10">
        <f t="shared" si="13"/>
        <v>1500</v>
      </c>
      <c r="DU6" s="10">
        <f t="shared" si="13"/>
        <v>1500</v>
      </c>
      <c r="DV6" s="10">
        <f t="shared" si="13"/>
        <v>1500</v>
      </c>
      <c r="DW6" s="10">
        <f t="shared" si="13"/>
        <v>1500</v>
      </c>
      <c r="DX6" s="10">
        <f t="shared" si="13"/>
        <v>1500</v>
      </c>
      <c r="DY6" s="10">
        <f t="shared" si="13"/>
        <v>1500</v>
      </c>
      <c r="DZ6" s="10">
        <f t="shared" si="13"/>
        <v>1500</v>
      </c>
      <c r="EA6" s="10">
        <f t="shared" si="13"/>
        <v>1500</v>
      </c>
      <c r="EB6" s="10">
        <f t="shared" si="13"/>
        <v>1500</v>
      </c>
      <c r="EC6" s="10">
        <f t="shared" si="13"/>
        <v>1500</v>
      </c>
      <c r="ED6" s="10">
        <f t="shared" si="13"/>
        <v>1500</v>
      </c>
      <c r="EE6" s="10">
        <f t="shared" si="13"/>
        <v>1500</v>
      </c>
      <c r="EF6" s="10">
        <f t="shared" si="13"/>
        <v>1500</v>
      </c>
      <c r="EG6" s="10">
        <f t="shared" si="13"/>
        <v>1500</v>
      </c>
      <c r="EH6" s="10">
        <f t="shared" si="13"/>
        <v>1500</v>
      </c>
      <c r="EI6" s="10">
        <f t="shared" si="13"/>
        <v>1500</v>
      </c>
      <c r="EJ6" s="10">
        <f t="shared" si="13"/>
        <v>1500</v>
      </c>
      <c r="EK6" s="10">
        <f t="shared" si="13"/>
        <v>1500</v>
      </c>
      <c r="EL6" s="10">
        <f t="shared" si="13"/>
        <v>1500</v>
      </c>
      <c r="EM6" s="10">
        <f t="shared" si="13"/>
        <v>1500</v>
      </c>
      <c r="EN6" s="10">
        <f t="shared" si="13"/>
        <v>1500</v>
      </c>
      <c r="EO6" s="10">
        <f t="shared" si="13"/>
        <v>1500</v>
      </c>
      <c r="EP6" s="10">
        <f t="shared" si="13"/>
        <v>1500</v>
      </c>
      <c r="EQ6" s="10">
        <f t="shared" ref="EQ6:HB6" si="14">$B5/$C5*EQ5</f>
        <v>1500</v>
      </c>
      <c r="ER6" s="10">
        <f t="shared" si="14"/>
        <v>1500</v>
      </c>
      <c r="ES6" s="10">
        <f t="shared" si="14"/>
        <v>1500</v>
      </c>
      <c r="ET6" s="10">
        <f t="shared" si="14"/>
        <v>1500</v>
      </c>
      <c r="EU6" s="10">
        <f t="shared" si="14"/>
        <v>1500</v>
      </c>
      <c r="EV6" s="10">
        <f t="shared" si="14"/>
        <v>1500</v>
      </c>
      <c r="EW6" s="10">
        <f t="shared" si="14"/>
        <v>1500</v>
      </c>
      <c r="EX6" s="10">
        <f t="shared" si="14"/>
        <v>1500</v>
      </c>
      <c r="EY6" s="10">
        <f t="shared" si="14"/>
        <v>1500</v>
      </c>
      <c r="EZ6" s="10">
        <f t="shared" si="14"/>
        <v>1500</v>
      </c>
      <c r="FA6" s="10">
        <f t="shared" si="14"/>
        <v>1500</v>
      </c>
      <c r="FB6" s="10">
        <f t="shared" si="14"/>
        <v>1500</v>
      </c>
      <c r="FC6" s="10">
        <f t="shared" si="14"/>
        <v>1500</v>
      </c>
      <c r="FD6" s="10">
        <f t="shared" si="14"/>
        <v>1500</v>
      </c>
      <c r="FE6" s="10">
        <f t="shared" si="14"/>
        <v>1500</v>
      </c>
      <c r="FF6" s="10">
        <f t="shared" si="14"/>
        <v>1500</v>
      </c>
      <c r="FG6" s="10">
        <f t="shared" si="14"/>
        <v>1500</v>
      </c>
      <c r="FH6" s="10">
        <f t="shared" si="14"/>
        <v>1500</v>
      </c>
      <c r="FI6" s="10">
        <f t="shared" si="14"/>
        <v>1500</v>
      </c>
      <c r="FJ6" s="10">
        <f t="shared" si="14"/>
        <v>1500</v>
      </c>
      <c r="FK6" s="10">
        <f t="shared" si="14"/>
        <v>1500</v>
      </c>
      <c r="FL6" s="10">
        <f t="shared" si="14"/>
        <v>1500</v>
      </c>
      <c r="FM6" s="10">
        <f t="shared" si="14"/>
        <v>1500</v>
      </c>
      <c r="FN6" s="10">
        <f t="shared" si="14"/>
        <v>1500</v>
      </c>
      <c r="FO6" s="10">
        <f t="shared" si="14"/>
        <v>1500</v>
      </c>
      <c r="FP6" s="10">
        <f t="shared" si="14"/>
        <v>1500</v>
      </c>
      <c r="FQ6" s="10">
        <f t="shared" si="14"/>
        <v>1500</v>
      </c>
      <c r="FR6" s="10">
        <f t="shared" si="14"/>
        <v>1500</v>
      </c>
      <c r="FS6" s="10">
        <f t="shared" si="14"/>
        <v>1500</v>
      </c>
      <c r="FT6" s="10">
        <f t="shared" si="14"/>
        <v>1500</v>
      </c>
      <c r="FU6" s="10">
        <f t="shared" si="14"/>
        <v>1500</v>
      </c>
      <c r="FV6" s="10">
        <f t="shared" si="14"/>
        <v>1500</v>
      </c>
      <c r="FW6" s="10">
        <f t="shared" si="14"/>
        <v>1500</v>
      </c>
      <c r="FX6" s="10">
        <f t="shared" si="14"/>
        <v>1500</v>
      </c>
      <c r="FY6" s="10">
        <f t="shared" si="14"/>
        <v>1500</v>
      </c>
      <c r="FZ6" s="10">
        <f t="shared" si="14"/>
        <v>1500</v>
      </c>
      <c r="GA6" s="10">
        <f t="shared" si="14"/>
        <v>1500</v>
      </c>
      <c r="GB6" s="10">
        <f t="shared" si="14"/>
        <v>1500</v>
      </c>
      <c r="GC6" s="10">
        <f t="shared" si="14"/>
        <v>1500</v>
      </c>
      <c r="GD6" s="10">
        <f t="shared" si="14"/>
        <v>1500</v>
      </c>
      <c r="GE6" s="10">
        <f t="shared" si="14"/>
        <v>1500</v>
      </c>
      <c r="GF6" s="10">
        <f t="shared" si="14"/>
        <v>1500</v>
      </c>
      <c r="GG6" s="10">
        <f t="shared" si="14"/>
        <v>1500</v>
      </c>
      <c r="GH6" s="10">
        <f t="shared" si="14"/>
        <v>1500</v>
      </c>
      <c r="GI6" s="10">
        <f t="shared" si="14"/>
        <v>1500</v>
      </c>
      <c r="GJ6" s="10">
        <f t="shared" si="14"/>
        <v>1500</v>
      </c>
      <c r="GK6" s="10">
        <f t="shared" si="14"/>
        <v>1500</v>
      </c>
      <c r="GL6" s="10">
        <f t="shared" si="14"/>
        <v>1500</v>
      </c>
      <c r="GM6" s="10">
        <f t="shared" si="14"/>
        <v>1500</v>
      </c>
      <c r="GN6" s="10">
        <f t="shared" si="14"/>
        <v>1500</v>
      </c>
      <c r="GO6" s="10">
        <f t="shared" si="14"/>
        <v>1500</v>
      </c>
      <c r="GP6" s="10">
        <f t="shared" si="14"/>
        <v>1500</v>
      </c>
      <c r="GQ6" s="10">
        <f t="shared" si="14"/>
        <v>1500</v>
      </c>
      <c r="GR6" s="10">
        <f t="shared" si="14"/>
        <v>1500</v>
      </c>
      <c r="GS6" s="10">
        <f t="shared" si="14"/>
        <v>1500</v>
      </c>
      <c r="GT6" s="10">
        <f t="shared" si="14"/>
        <v>1500</v>
      </c>
      <c r="GU6" s="10">
        <f t="shared" si="14"/>
        <v>1500</v>
      </c>
      <c r="GV6" s="10">
        <f t="shared" si="14"/>
        <v>1500</v>
      </c>
      <c r="GW6" s="10">
        <f t="shared" si="14"/>
        <v>1500</v>
      </c>
      <c r="GX6" s="10">
        <f t="shared" si="14"/>
        <v>1500</v>
      </c>
      <c r="GY6" s="10">
        <f t="shared" si="14"/>
        <v>1500</v>
      </c>
      <c r="GZ6" s="10">
        <f t="shared" si="14"/>
        <v>1500</v>
      </c>
      <c r="HA6" s="10">
        <f t="shared" si="14"/>
        <v>1500</v>
      </c>
      <c r="HB6" s="10">
        <f t="shared" si="14"/>
        <v>1500</v>
      </c>
      <c r="HC6" s="10">
        <f t="shared" ref="HC6:JN6" si="15">$B5/$C5*HC5</f>
        <v>1500</v>
      </c>
      <c r="HD6" s="10">
        <f t="shared" si="15"/>
        <v>1500</v>
      </c>
      <c r="HE6" s="10">
        <f t="shared" si="15"/>
        <v>1500</v>
      </c>
      <c r="HF6" s="10">
        <f t="shared" si="15"/>
        <v>1500</v>
      </c>
      <c r="HG6" s="10">
        <f t="shared" si="15"/>
        <v>1500</v>
      </c>
      <c r="HH6" s="10">
        <f t="shared" si="15"/>
        <v>1500</v>
      </c>
      <c r="HI6" s="10">
        <f t="shared" si="15"/>
        <v>1500</v>
      </c>
      <c r="HJ6" s="10">
        <f t="shared" si="15"/>
        <v>1500</v>
      </c>
      <c r="HK6" s="10">
        <f t="shared" si="15"/>
        <v>1500</v>
      </c>
      <c r="HL6" s="10">
        <f t="shared" si="15"/>
        <v>1500</v>
      </c>
      <c r="HM6" s="10">
        <f t="shared" si="15"/>
        <v>1500</v>
      </c>
      <c r="HN6" s="10">
        <f t="shared" si="15"/>
        <v>1500</v>
      </c>
      <c r="HO6" s="10">
        <f t="shared" si="15"/>
        <v>1500</v>
      </c>
      <c r="HP6" s="10">
        <f t="shared" si="15"/>
        <v>1500</v>
      </c>
      <c r="HQ6" s="10">
        <f t="shared" si="15"/>
        <v>1500</v>
      </c>
      <c r="HR6" s="10">
        <f t="shared" si="15"/>
        <v>1500</v>
      </c>
      <c r="HS6" s="10">
        <f t="shared" si="15"/>
        <v>1500</v>
      </c>
      <c r="HT6" s="10">
        <f t="shared" si="15"/>
        <v>1500</v>
      </c>
      <c r="HU6" s="10">
        <f t="shared" si="15"/>
        <v>1500</v>
      </c>
      <c r="HV6" s="10">
        <f t="shared" si="15"/>
        <v>1500</v>
      </c>
      <c r="HW6" s="10">
        <f t="shared" si="15"/>
        <v>1500</v>
      </c>
      <c r="HX6" s="10">
        <f t="shared" si="15"/>
        <v>1500</v>
      </c>
      <c r="HY6" s="10">
        <f t="shared" si="15"/>
        <v>1500</v>
      </c>
      <c r="HZ6" s="10">
        <f t="shared" si="15"/>
        <v>1500</v>
      </c>
      <c r="IA6" s="10">
        <f t="shared" si="15"/>
        <v>1500</v>
      </c>
      <c r="IB6" s="10">
        <f t="shared" si="15"/>
        <v>1500</v>
      </c>
      <c r="IC6" s="10">
        <f t="shared" si="15"/>
        <v>1500</v>
      </c>
      <c r="ID6" s="10">
        <f t="shared" si="15"/>
        <v>1500</v>
      </c>
      <c r="IE6" s="10">
        <f t="shared" si="15"/>
        <v>1500</v>
      </c>
      <c r="IF6" s="10">
        <f t="shared" si="15"/>
        <v>1500</v>
      </c>
      <c r="IG6" s="10">
        <f t="shared" si="15"/>
        <v>1500</v>
      </c>
      <c r="IH6" s="10">
        <f t="shared" si="15"/>
        <v>1500</v>
      </c>
      <c r="II6" s="10">
        <f t="shared" si="15"/>
        <v>1500</v>
      </c>
      <c r="IJ6" s="10">
        <f t="shared" si="15"/>
        <v>1500</v>
      </c>
      <c r="IK6" s="10">
        <f t="shared" si="15"/>
        <v>1500</v>
      </c>
      <c r="IL6" s="10">
        <f t="shared" si="15"/>
        <v>1500</v>
      </c>
      <c r="IM6" s="10">
        <f t="shared" si="15"/>
        <v>1500</v>
      </c>
      <c r="IN6" s="10">
        <f t="shared" si="15"/>
        <v>1500</v>
      </c>
      <c r="IO6" s="10">
        <f t="shared" si="15"/>
        <v>1500</v>
      </c>
      <c r="IP6" s="10">
        <f t="shared" si="15"/>
        <v>1500</v>
      </c>
      <c r="IQ6" s="10">
        <f t="shared" si="15"/>
        <v>1500</v>
      </c>
      <c r="IR6" s="10">
        <f t="shared" si="15"/>
        <v>1500</v>
      </c>
      <c r="IS6" s="10">
        <f t="shared" si="15"/>
        <v>1500</v>
      </c>
      <c r="IT6" s="10">
        <f t="shared" si="15"/>
        <v>1500</v>
      </c>
      <c r="IU6" s="10">
        <f t="shared" si="15"/>
        <v>1500</v>
      </c>
      <c r="IV6" s="10">
        <f t="shared" si="15"/>
        <v>1500</v>
      </c>
      <c r="IW6" s="10">
        <f t="shared" si="15"/>
        <v>1500</v>
      </c>
      <c r="IX6" s="10">
        <f t="shared" si="15"/>
        <v>1500</v>
      </c>
      <c r="IY6" s="10">
        <f t="shared" si="15"/>
        <v>1500</v>
      </c>
      <c r="IZ6" s="10">
        <f t="shared" si="15"/>
        <v>1500</v>
      </c>
      <c r="JA6" s="10">
        <f t="shared" si="15"/>
        <v>1500</v>
      </c>
      <c r="JB6" s="10">
        <f t="shared" si="15"/>
        <v>1500</v>
      </c>
      <c r="JC6" s="10">
        <f t="shared" si="15"/>
        <v>1500</v>
      </c>
      <c r="JD6" s="10">
        <f t="shared" si="15"/>
        <v>1500</v>
      </c>
      <c r="JE6" s="10">
        <f t="shared" si="15"/>
        <v>1500</v>
      </c>
      <c r="JF6" s="10">
        <f t="shared" si="15"/>
        <v>1500</v>
      </c>
      <c r="JG6" s="10">
        <f t="shared" si="15"/>
        <v>1500</v>
      </c>
      <c r="JH6" s="10">
        <f t="shared" si="15"/>
        <v>1500</v>
      </c>
      <c r="JI6" s="10">
        <f t="shared" si="15"/>
        <v>1500</v>
      </c>
      <c r="JJ6" s="10">
        <f t="shared" si="15"/>
        <v>1500</v>
      </c>
      <c r="JK6" s="10">
        <f t="shared" si="15"/>
        <v>1500</v>
      </c>
      <c r="JL6" s="10">
        <f t="shared" si="15"/>
        <v>1500</v>
      </c>
      <c r="JM6" s="10">
        <f t="shared" si="15"/>
        <v>1500</v>
      </c>
      <c r="JN6" s="10">
        <f t="shared" si="15"/>
        <v>1500</v>
      </c>
      <c r="JO6" s="10">
        <f t="shared" ref="JO6:KQ6" si="16">$B5/$C5*JO5</f>
        <v>1500</v>
      </c>
      <c r="JP6" s="10">
        <f t="shared" si="16"/>
        <v>1500</v>
      </c>
      <c r="JQ6" s="10">
        <f t="shared" si="16"/>
        <v>1500</v>
      </c>
      <c r="JR6" s="10">
        <f t="shared" si="16"/>
        <v>1500</v>
      </c>
      <c r="JS6" s="10">
        <f t="shared" si="16"/>
        <v>1500</v>
      </c>
      <c r="JT6" s="10">
        <f t="shared" si="16"/>
        <v>1500</v>
      </c>
      <c r="JU6" s="10">
        <f t="shared" si="16"/>
        <v>1500</v>
      </c>
      <c r="JV6" s="10">
        <f t="shared" si="16"/>
        <v>1500</v>
      </c>
      <c r="JW6" s="10">
        <f t="shared" si="16"/>
        <v>1500</v>
      </c>
      <c r="JX6" s="10">
        <f t="shared" si="16"/>
        <v>1500</v>
      </c>
      <c r="JY6" s="10">
        <f t="shared" si="16"/>
        <v>1500</v>
      </c>
      <c r="JZ6" s="10">
        <f t="shared" si="16"/>
        <v>1500</v>
      </c>
      <c r="KA6" s="10">
        <f t="shared" si="16"/>
        <v>1500</v>
      </c>
      <c r="KB6" s="10">
        <f t="shared" si="16"/>
        <v>1500</v>
      </c>
      <c r="KC6" s="10">
        <f t="shared" si="16"/>
        <v>1500</v>
      </c>
      <c r="KD6" s="10">
        <f t="shared" si="16"/>
        <v>1500</v>
      </c>
      <c r="KE6" s="10">
        <f t="shared" si="16"/>
        <v>1500</v>
      </c>
      <c r="KF6" s="10">
        <f t="shared" si="16"/>
        <v>1500</v>
      </c>
      <c r="KG6" s="10">
        <f t="shared" si="16"/>
        <v>1500</v>
      </c>
      <c r="KH6" s="10">
        <f t="shared" si="16"/>
        <v>1500</v>
      </c>
      <c r="KI6" s="10">
        <f t="shared" si="16"/>
        <v>1500</v>
      </c>
      <c r="KJ6" s="10">
        <f t="shared" si="16"/>
        <v>1500</v>
      </c>
      <c r="KK6" s="10">
        <f t="shared" si="16"/>
        <v>1500</v>
      </c>
      <c r="KL6" s="10">
        <f t="shared" si="16"/>
        <v>1500</v>
      </c>
      <c r="KM6" s="10">
        <f t="shared" si="16"/>
        <v>1500</v>
      </c>
      <c r="KN6" s="10">
        <f t="shared" si="16"/>
        <v>1500</v>
      </c>
      <c r="KO6" s="10">
        <f t="shared" si="16"/>
        <v>1500</v>
      </c>
      <c r="KP6" s="10">
        <f t="shared" si="16"/>
        <v>1500</v>
      </c>
      <c r="KQ6" s="10">
        <f t="shared" si="16"/>
        <v>1500</v>
      </c>
    </row>
    <row r="7" spans="1:303" x14ac:dyDescent="0.25">
      <c r="A7" t="s">
        <v>477</v>
      </c>
      <c r="D7" s="10">
        <f>D6</f>
        <v>1500</v>
      </c>
      <c r="E7" s="10">
        <f t="shared" ref="E7:BP7" si="17">E6</f>
        <v>1500</v>
      </c>
      <c r="F7" s="10">
        <f t="shared" si="17"/>
        <v>1500</v>
      </c>
      <c r="G7" s="10">
        <f t="shared" si="17"/>
        <v>1500</v>
      </c>
      <c r="H7" s="10">
        <f t="shared" si="17"/>
        <v>1500</v>
      </c>
      <c r="I7" s="10">
        <f t="shared" si="17"/>
        <v>1500</v>
      </c>
      <c r="J7" s="10">
        <f t="shared" si="17"/>
        <v>1500</v>
      </c>
      <c r="K7" s="10">
        <f t="shared" si="17"/>
        <v>1500</v>
      </c>
      <c r="L7" s="10">
        <f t="shared" si="17"/>
        <v>1500</v>
      </c>
      <c r="M7" s="10">
        <f t="shared" si="17"/>
        <v>1500</v>
      </c>
      <c r="N7" s="10">
        <f t="shared" si="17"/>
        <v>1500</v>
      </c>
      <c r="O7" s="10">
        <f t="shared" si="17"/>
        <v>1500</v>
      </c>
      <c r="P7" s="10">
        <f t="shared" si="17"/>
        <v>1500</v>
      </c>
      <c r="Q7" s="10">
        <f t="shared" si="17"/>
        <v>1500</v>
      </c>
      <c r="R7" s="10">
        <f t="shared" si="17"/>
        <v>1500</v>
      </c>
      <c r="S7" s="10">
        <f t="shared" si="17"/>
        <v>1500</v>
      </c>
      <c r="T7" s="10">
        <f t="shared" si="17"/>
        <v>1500</v>
      </c>
      <c r="U7" s="10">
        <f t="shared" si="17"/>
        <v>1500</v>
      </c>
      <c r="V7" s="10">
        <f t="shared" si="17"/>
        <v>1500</v>
      </c>
      <c r="W7" s="10">
        <f t="shared" si="17"/>
        <v>1500</v>
      </c>
      <c r="X7" s="10">
        <f t="shared" si="17"/>
        <v>1500</v>
      </c>
      <c r="Y7" s="10">
        <f t="shared" si="17"/>
        <v>1500</v>
      </c>
      <c r="Z7" s="10">
        <f t="shared" si="17"/>
        <v>1500</v>
      </c>
      <c r="AA7" s="10">
        <f t="shared" si="17"/>
        <v>1500</v>
      </c>
      <c r="AB7" s="10">
        <f t="shared" si="17"/>
        <v>1500</v>
      </c>
      <c r="AC7" s="10">
        <f t="shared" si="17"/>
        <v>1500</v>
      </c>
      <c r="AD7" s="10">
        <f t="shared" si="17"/>
        <v>1500</v>
      </c>
      <c r="AE7" s="10">
        <f t="shared" si="17"/>
        <v>1500</v>
      </c>
      <c r="AF7" s="10">
        <f t="shared" si="17"/>
        <v>1500</v>
      </c>
      <c r="AG7" s="10">
        <f t="shared" si="17"/>
        <v>1500</v>
      </c>
      <c r="AH7" s="10">
        <f t="shared" si="17"/>
        <v>1500</v>
      </c>
      <c r="AI7" s="10">
        <f t="shared" si="17"/>
        <v>1500</v>
      </c>
      <c r="AJ7" s="10">
        <f t="shared" si="17"/>
        <v>1500</v>
      </c>
      <c r="AK7" s="10">
        <f t="shared" si="17"/>
        <v>1500</v>
      </c>
      <c r="AL7" s="10">
        <f t="shared" si="17"/>
        <v>1500</v>
      </c>
      <c r="AM7" s="10">
        <f t="shared" si="17"/>
        <v>1500</v>
      </c>
      <c r="AN7" s="10">
        <f t="shared" si="17"/>
        <v>1500</v>
      </c>
      <c r="AO7" s="10">
        <f t="shared" si="17"/>
        <v>1500</v>
      </c>
      <c r="AP7" s="10">
        <f t="shared" si="17"/>
        <v>1500</v>
      </c>
      <c r="AQ7" s="10">
        <f t="shared" si="17"/>
        <v>1500</v>
      </c>
      <c r="AR7" s="10">
        <f t="shared" si="17"/>
        <v>1500</v>
      </c>
      <c r="AS7" s="10">
        <f t="shared" si="17"/>
        <v>1500</v>
      </c>
      <c r="AT7" s="10">
        <f t="shared" si="17"/>
        <v>1500</v>
      </c>
      <c r="AU7" s="10">
        <f t="shared" si="17"/>
        <v>1500</v>
      </c>
      <c r="AV7" s="10">
        <f t="shared" si="17"/>
        <v>1500</v>
      </c>
      <c r="AW7" s="10">
        <f t="shared" si="17"/>
        <v>1500</v>
      </c>
      <c r="AX7" s="10">
        <f t="shared" si="17"/>
        <v>1500</v>
      </c>
      <c r="AY7" s="10">
        <f t="shared" si="17"/>
        <v>1500</v>
      </c>
      <c r="AZ7" s="10">
        <f t="shared" si="17"/>
        <v>1500</v>
      </c>
      <c r="BA7" s="10">
        <f t="shared" si="17"/>
        <v>1500</v>
      </c>
      <c r="BB7" s="10">
        <f t="shared" si="17"/>
        <v>1500</v>
      </c>
      <c r="BC7" s="10">
        <f t="shared" si="17"/>
        <v>1500</v>
      </c>
      <c r="BD7" s="10">
        <f t="shared" si="17"/>
        <v>1500</v>
      </c>
      <c r="BE7" s="10">
        <f t="shared" si="17"/>
        <v>1500</v>
      </c>
      <c r="BF7" s="10">
        <f t="shared" si="17"/>
        <v>1500</v>
      </c>
      <c r="BG7" s="10">
        <f t="shared" si="17"/>
        <v>1500</v>
      </c>
      <c r="BH7" s="10">
        <f t="shared" si="17"/>
        <v>1500</v>
      </c>
      <c r="BI7" s="10">
        <f t="shared" si="17"/>
        <v>1500</v>
      </c>
      <c r="BJ7" s="10">
        <f t="shared" si="17"/>
        <v>1500</v>
      </c>
      <c r="BK7" s="10">
        <f t="shared" si="17"/>
        <v>1500</v>
      </c>
      <c r="BL7" s="10">
        <f t="shared" si="17"/>
        <v>1500</v>
      </c>
      <c r="BM7" s="10">
        <f t="shared" si="17"/>
        <v>1500</v>
      </c>
      <c r="BN7" s="10">
        <f t="shared" si="17"/>
        <v>1500</v>
      </c>
      <c r="BO7" s="10">
        <f t="shared" si="17"/>
        <v>1500</v>
      </c>
      <c r="BP7" s="10">
        <f t="shared" si="17"/>
        <v>1500</v>
      </c>
      <c r="BQ7" s="10">
        <f t="shared" ref="BQ7:EB7" si="18">BQ6</f>
        <v>1500</v>
      </c>
      <c r="BR7" s="10">
        <f t="shared" si="18"/>
        <v>1500</v>
      </c>
      <c r="BS7" s="10">
        <f t="shared" si="18"/>
        <v>1500</v>
      </c>
      <c r="BT7" s="10">
        <f t="shared" si="18"/>
        <v>1500</v>
      </c>
      <c r="BU7" s="10">
        <f t="shared" si="18"/>
        <v>1500</v>
      </c>
      <c r="BV7" s="10">
        <f t="shared" si="18"/>
        <v>1500</v>
      </c>
      <c r="BW7" s="10">
        <f t="shared" si="18"/>
        <v>1500</v>
      </c>
      <c r="BX7" s="10">
        <f t="shared" si="18"/>
        <v>1500</v>
      </c>
      <c r="BY7" s="10">
        <f t="shared" si="18"/>
        <v>1500</v>
      </c>
      <c r="BZ7" s="10">
        <f t="shared" si="18"/>
        <v>1500</v>
      </c>
      <c r="CA7" s="10">
        <f t="shared" si="18"/>
        <v>1500</v>
      </c>
      <c r="CB7" s="10">
        <f t="shared" si="18"/>
        <v>1500</v>
      </c>
      <c r="CC7" s="10">
        <f t="shared" si="18"/>
        <v>1500</v>
      </c>
      <c r="CD7" s="10">
        <f t="shared" si="18"/>
        <v>1500</v>
      </c>
      <c r="CE7" s="10">
        <f t="shared" si="18"/>
        <v>1500</v>
      </c>
      <c r="CF7" s="10">
        <f t="shared" si="18"/>
        <v>1500</v>
      </c>
      <c r="CG7" s="10">
        <f t="shared" si="18"/>
        <v>1500</v>
      </c>
      <c r="CH7" s="10">
        <f t="shared" si="18"/>
        <v>1500</v>
      </c>
      <c r="CI7" s="10">
        <f t="shared" si="18"/>
        <v>1500</v>
      </c>
      <c r="CJ7" s="10">
        <f t="shared" si="18"/>
        <v>1500</v>
      </c>
      <c r="CK7" s="10">
        <f t="shared" si="18"/>
        <v>1500</v>
      </c>
      <c r="CL7" s="10">
        <f t="shared" si="18"/>
        <v>1500</v>
      </c>
      <c r="CM7" s="10">
        <f t="shared" si="18"/>
        <v>1500</v>
      </c>
      <c r="CN7" s="10">
        <f t="shared" si="18"/>
        <v>1500</v>
      </c>
      <c r="CO7" s="10">
        <f t="shared" si="18"/>
        <v>1500</v>
      </c>
      <c r="CP7" s="10">
        <f t="shared" si="18"/>
        <v>1500</v>
      </c>
      <c r="CQ7" s="10">
        <f t="shared" si="18"/>
        <v>1500</v>
      </c>
      <c r="CR7" s="10">
        <f t="shared" si="18"/>
        <v>1500</v>
      </c>
      <c r="CS7" s="10">
        <f t="shared" si="18"/>
        <v>1500</v>
      </c>
      <c r="CT7" s="10">
        <f t="shared" si="18"/>
        <v>1500</v>
      </c>
      <c r="CU7" s="10">
        <f t="shared" si="18"/>
        <v>1500</v>
      </c>
      <c r="CV7" s="10">
        <f t="shared" si="18"/>
        <v>1500</v>
      </c>
      <c r="CW7" s="10">
        <f t="shared" si="18"/>
        <v>1500</v>
      </c>
      <c r="CX7" s="10">
        <f t="shared" si="18"/>
        <v>1500</v>
      </c>
      <c r="CY7" s="10">
        <f t="shared" si="18"/>
        <v>1500</v>
      </c>
      <c r="CZ7" s="10">
        <f t="shared" si="18"/>
        <v>1500</v>
      </c>
      <c r="DA7" s="10">
        <f t="shared" si="18"/>
        <v>1500</v>
      </c>
      <c r="DB7" s="10">
        <f t="shared" si="18"/>
        <v>1500</v>
      </c>
      <c r="DC7" s="10">
        <f t="shared" si="18"/>
        <v>1500</v>
      </c>
      <c r="DD7" s="10">
        <f t="shared" si="18"/>
        <v>1500</v>
      </c>
      <c r="DE7" s="10">
        <f t="shared" si="18"/>
        <v>1500</v>
      </c>
      <c r="DF7" s="10">
        <f t="shared" si="18"/>
        <v>1500</v>
      </c>
      <c r="DG7" s="10">
        <f t="shared" si="18"/>
        <v>1500</v>
      </c>
      <c r="DH7" s="10">
        <f t="shared" si="18"/>
        <v>1500</v>
      </c>
      <c r="DI7" s="10">
        <f t="shared" si="18"/>
        <v>1500</v>
      </c>
      <c r="DJ7" s="10">
        <f t="shared" si="18"/>
        <v>1500</v>
      </c>
      <c r="DK7" s="10">
        <f t="shared" si="18"/>
        <v>1500</v>
      </c>
      <c r="DL7" s="10">
        <f t="shared" si="18"/>
        <v>1500</v>
      </c>
      <c r="DM7" s="10">
        <f t="shared" si="18"/>
        <v>1500</v>
      </c>
      <c r="DN7" s="10">
        <f t="shared" si="18"/>
        <v>1500</v>
      </c>
      <c r="DO7" s="10">
        <f t="shared" si="18"/>
        <v>1500</v>
      </c>
      <c r="DP7" s="10">
        <f t="shared" si="18"/>
        <v>1500</v>
      </c>
      <c r="DQ7" s="10">
        <f t="shared" si="18"/>
        <v>1500</v>
      </c>
      <c r="DR7" s="10">
        <f t="shared" si="18"/>
        <v>1500</v>
      </c>
      <c r="DS7" s="10">
        <f t="shared" si="18"/>
        <v>1500</v>
      </c>
      <c r="DT7" s="10">
        <f t="shared" si="18"/>
        <v>1500</v>
      </c>
      <c r="DU7" s="10">
        <f t="shared" si="18"/>
        <v>1500</v>
      </c>
      <c r="DV7" s="10">
        <f t="shared" si="18"/>
        <v>1500</v>
      </c>
      <c r="DW7" s="10">
        <f t="shared" si="18"/>
        <v>1500</v>
      </c>
      <c r="DX7" s="10">
        <f t="shared" si="18"/>
        <v>1500</v>
      </c>
      <c r="DY7" s="10">
        <f t="shared" si="18"/>
        <v>1500</v>
      </c>
      <c r="DZ7" s="10">
        <f t="shared" si="18"/>
        <v>1500</v>
      </c>
      <c r="EA7" s="10">
        <f t="shared" si="18"/>
        <v>1500</v>
      </c>
      <c r="EB7" s="10">
        <f t="shared" si="18"/>
        <v>1500</v>
      </c>
      <c r="EC7" s="10">
        <f t="shared" ref="EC7:GN7" si="19">EC6</f>
        <v>1500</v>
      </c>
      <c r="ED7" s="10">
        <f t="shared" si="19"/>
        <v>1500</v>
      </c>
      <c r="EE7" s="10">
        <f t="shared" si="19"/>
        <v>1500</v>
      </c>
      <c r="EF7" s="10">
        <f t="shared" si="19"/>
        <v>1500</v>
      </c>
      <c r="EG7" s="10">
        <f t="shared" si="19"/>
        <v>1500</v>
      </c>
      <c r="EH7" s="10">
        <f t="shared" si="19"/>
        <v>1500</v>
      </c>
      <c r="EI7" s="10">
        <f t="shared" si="19"/>
        <v>1500</v>
      </c>
      <c r="EJ7" s="10">
        <f t="shared" si="19"/>
        <v>1500</v>
      </c>
      <c r="EK7" s="10">
        <f t="shared" si="19"/>
        <v>1500</v>
      </c>
      <c r="EL7" s="10">
        <f t="shared" si="19"/>
        <v>1500</v>
      </c>
      <c r="EM7" s="10">
        <f t="shared" si="19"/>
        <v>1500</v>
      </c>
      <c r="EN7" s="10">
        <f t="shared" si="19"/>
        <v>1500</v>
      </c>
      <c r="EO7" s="10">
        <f t="shared" si="19"/>
        <v>1500</v>
      </c>
      <c r="EP7" s="10">
        <f t="shared" si="19"/>
        <v>1500</v>
      </c>
      <c r="EQ7" s="10">
        <f t="shared" si="19"/>
        <v>1500</v>
      </c>
      <c r="ER7" s="10">
        <f t="shared" si="19"/>
        <v>1500</v>
      </c>
      <c r="ES7" s="10">
        <f t="shared" si="19"/>
        <v>1500</v>
      </c>
      <c r="ET7" s="10">
        <f t="shared" si="19"/>
        <v>1500</v>
      </c>
      <c r="EU7" s="10">
        <f t="shared" si="19"/>
        <v>1500</v>
      </c>
      <c r="EV7" s="10">
        <f t="shared" si="19"/>
        <v>1500</v>
      </c>
      <c r="EW7" s="10">
        <f t="shared" si="19"/>
        <v>1500</v>
      </c>
      <c r="EX7" s="10">
        <f t="shared" si="19"/>
        <v>1500</v>
      </c>
      <c r="EY7" s="10">
        <f t="shared" si="19"/>
        <v>1500</v>
      </c>
      <c r="EZ7" s="10">
        <f t="shared" si="19"/>
        <v>1500</v>
      </c>
      <c r="FA7" s="10">
        <f t="shared" si="19"/>
        <v>1500</v>
      </c>
      <c r="FB7" s="10">
        <f t="shared" si="19"/>
        <v>1500</v>
      </c>
      <c r="FC7" s="10">
        <f t="shared" si="19"/>
        <v>1500</v>
      </c>
      <c r="FD7" s="10">
        <f t="shared" si="19"/>
        <v>1500</v>
      </c>
      <c r="FE7" s="10">
        <f t="shared" si="19"/>
        <v>1500</v>
      </c>
      <c r="FF7" s="10">
        <f t="shared" si="19"/>
        <v>1500</v>
      </c>
      <c r="FG7" s="10">
        <f t="shared" si="19"/>
        <v>1500</v>
      </c>
      <c r="FH7" s="10">
        <f t="shared" si="19"/>
        <v>1500</v>
      </c>
      <c r="FI7" s="10">
        <f t="shared" si="19"/>
        <v>1500</v>
      </c>
      <c r="FJ7" s="10">
        <f t="shared" si="19"/>
        <v>1500</v>
      </c>
      <c r="FK7" s="10">
        <f t="shared" si="19"/>
        <v>1500</v>
      </c>
      <c r="FL7" s="10">
        <f t="shared" si="19"/>
        <v>1500</v>
      </c>
      <c r="FM7" s="10">
        <f t="shared" si="19"/>
        <v>1500</v>
      </c>
      <c r="FN7" s="10">
        <f t="shared" si="19"/>
        <v>1500</v>
      </c>
      <c r="FO7" s="10">
        <f t="shared" si="19"/>
        <v>1500</v>
      </c>
      <c r="FP7" s="10">
        <f t="shared" si="19"/>
        <v>1500</v>
      </c>
      <c r="FQ7" s="10">
        <f t="shared" si="19"/>
        <v>1500</v>
      </c>
      <c r="FR7" s="10">
        <f t="shared" si="19"/>
        <v>1500</v>
      </c>
      <c r="FS7" s="10">
        <f t="shared" si="19"/>
        <v>1500</v>
      </c>
      <c r="FT7" s="10">
        <f t="shared" si="19"/>
        <v>1500</v>
      </c>
      <c r="FU7" s="10">
        <f t="shared" si="19"/>
        <v>1500</v>
      </c>
      <c r="FV7" s="10">
        <f t="shared" si="19"/>
        <v>1500</v>
      </c>
      <c r="FW7" s="10">
        <f t="shared" si="19"/>
        <v>1500</v>
      </c>
      <c r="FX7" s="10">
        <f t="shared" si="19"/>
        <v>1500</v>
      </c>
      <c r="FY7" s="10">
        <f t="shared" si="19"/>
        <v>1500</v>
      </c>
      <c r="FZ7" s="10">
        <f t="shared" si="19"/>
        <v>1500</v>
      </c>
      <c r="GA7" s="10">
        <f t="shared" si="19"/>
        <v>1500</v>
      </c>
      <c r="GB7" s="10">
        <f t="shared" si="19"/>
        <v>1500</v>
      </c>
      <c r="GC7" s="10">
        <f t="shared" si="19"/>
        <v>1500</v>
      </c>
      <c r="GD7" s="10">
        <f t="shared" si="19"/>
        <v>1500</v>
      </c>
      <c r="GE7" s="10">
        <f t="shared" si="19"/>
        <v>1500</v>
      </c>
      <c r="GF7" s="10">
        <f t="shared" si="19"/>
        <v>1500</v>
      </c>
      <c r="GG7" s="10">
        <f t="shared" si="19"/>
        <v>1500</v>
      </c>
      <c r="GH7" s="10">
        <f t="shared" si="19"/>
        <v>1500</v>
      </c>
      <c r="GI7" s="10">
        <f t="shared" si="19"/>
        <v>1500</v>
      </c>
      <c r="GJ7" s="10">
        <f t="shared" si="19"/>
        <v>1500</v>
      </c>
      <c r="GK7" s="10">
        <f t="shared" si="19"/>
        <v>1500</v>
      </c>
      <c r="GL7" s="10">
        <f t="shared" si="19"/>
        <v>1500</v>
      </c>
      <c r="GM7" s="10">
        <f t="shared" si="19"/>
        <v>1500</v>
      </c>
      <c r="GN7" s="10">
        <f t="shared" si="19"/>
        <v>1500</v>
      </c>
      <c r="GO7" s="10">
        <f t="shared" ref="GO7:IZ7" si="20">GO6</f>
        <v>1500</v>
      </c>
      <c r="GP7" s="10">
        <f t="shared" si="20"/>
        <v>1500</v>
      </c>
      <c r="GQ7" s="10">
        <f t="shared" si="20"/>
        <v>1500</v>
      </c>
      <c r="GR7" s="10">
        <f t="shared" si="20"/>
        <v>1500</v>
      </c>
      <c r="GS7" s="10">
        <f t="shared" si="20"/>
        <v>1500</v>
      </c>
      <c r="GT7" s="10">
        <f t="shared" si="20"/>
        <v>1500</v>
      </c>
      <c r="GU7" s="10">
        <f t="shared" si="20"/>
        <v>1500</v>
      </c>
      <c r="GV7" s="10">
        <f t="shared" si="20"/>
        <v>1500</v>
      </c>
      <c r="GW7" s="10">
        <f t="shared" si="20"/>
        <v>1500</v>
      </c>
      <c r="GX7" s="10">
        <f t="shared" si="20"/>
        <v>1500</v>
      </c>
      <c r="GY7" s="10">
        <f t="shared" si="20"/>
        <v>1500</v>
      </c>
      <c r="GZ7" s="10">
        <f t="shared" si="20"/>
        <v>1500</v>
      </c>
      <c r="HA7" s="10">
        <f t="shared" si="20"/>
        <v>1500</v>
      </c>
      <c r="HB7" s="10">
        <f t="shared" si="20"/>
        <v>1500</v>
      </c>
      <c r="HC7" s="10">
        <f t="shared" si="20"/>
        <v>1500</v>
      </c>
      <c r="HD7" s="10">
        <f t="shared" si="20"/>
        <v>1500</v>
      </c>
      <c r="HE7" s="10">
        <f t="shared" si="20"/>
        <v>1500</v>
      </c>
      <c r="HF7" s="10">
        <f t="shared" si="20"/>
        <v>1500</v>
      </c>
      <c r="HG7" s="10">
        <f t="shared" si="20"/>
        <v>1500</v>
      </c>
      <c r="HH7" s="10">
        <f t="shared" si="20"/>
        <v>1500</v>
      </c>
      <c r="HI7" s="10">
        <f t="shared" si="20"/>
        <v>1500</v>
      </c>
      <c r="HJ7" s="10">
        <f t="shared" si="20"/>
        <v>1500</v>
      </c>
      <c r="HK7" s="10">
        <f t="shared" si="20"/>
        <v>1500</v>
      </c>
      <c r="HL7" s="10">
        <f t="shared" si="20"/>
        <v>1500</v>
      </c>
      <c r="HM7" s="10">
        <f t="shared" si="20"/>
        <v>1500</v>
      </c>
      <c r="HN7" s="10">
        <f t="shared" si="20"/>
        <v>1500</v>
      </c>
      <c r="HO7" s="10">
        <f t="shared" si="20"/>
        <v>1500</v>
      </c>
      <c r="HP7" s="10">
        <f t="shared" si="20"/>
        <v>1500</v>
      </c>
      <c r="HQ7" s="10">
        <f t="shared" si="20"/>
        <v>1500</v>
      </c>
      <c r="HR7" s="10">
        <f t="shared" si="20"/>
        <v>1500</v>
      </c>
      <c r="HS7" s="10">
        <f t="shared" si="20"/>
        <v>1500</v>
      </c>
      <c r="HT7" s="10">
        <f t="shared" si="20"/>
        <v>1500</v>
      </c>
      <c r="HU7" s="10">
        <f t="shared" si="20"/>
        <v>1500</v>
      </c>
      <c r="HV7" s="10">
        <f t="shared" si="20"/>
        <v>1500</v>
      </c>
      <c r="HW7" s="10">
        <f t="shared" si="20"/>
        <v>1500</v>
      </c>
      <c r="HX7" s="10">
        <f t="shared" si="20"/>
        <v>1500</v>
      </c>
      <c r="HY7" s="10">
        <f t="shared" si="20"/>
        <v>1500</v>
      </c>
      <c r="HZ7" s="10">
        <f t="shared" si="20"/>
        <v>1500</v>
      </c>
      <c r="IA7" s="10">
        <f t="shared" si="20"/>
        <v>1500</v>
      </c>
      <c r="IB7" s="10">
        <f t="shared" si="20"/>
        <v>1500</v>
      </c>
      <c r="IC7" s="10">
        <f t="shared" si="20"/>
        <v>1500</v>
      </c>
      <c r="ID7" s="10">
        <f t="shared" si="20"/>
        <v>1500</v>
      </c>
      <c r="IE7" s="10">
        <f t="shared" si="20"/>
        <v>1500</v>
      </c>
      <c r="IF7" s="10">
        <f t="shared" si="20"/>
        <v>1500</v>
      </c>
      <c r="IG7" s="10">
        <f t="shared" si="20"/>
        <v>1500</v>
      </c>
      <c r="IH7" s="10">
        <f t="shared" si="20"/>
        <v>1500</v>
      </c>
      <c r="II7" s="10">
        <f t="shared" si="20"/>
        <v>1500</v>
      </c>
      <c r="IJ7" s="10">
        <f t="shared" si="20"/>
        <v>1500</v>
      </c>
      <c r="IK7" s="10">
        <f t="shared" si="20"/>
        <v>1500</v>
      </c>
      <c r="IL7" s="10">
        <f t="shared" si="20"/>
        <v>1500</v>
      </c>
      <c r="IM7" s="10">
        <f t="shared" si="20"/>
        <v>1500</v>
      </c>
      <c r="IN7" s="10">
        <f t="shared" si="20"/>
        <v>1500</v>
      </c>
      <c r="IO7" s="10">
        <f t="shared" si="20"/>
        <v>1500</v>
      </c>
      <c r="IP7" s="10">
        <f t="shared" si="20"/>
        <v>1500</v>
      </c>
      <c r="IQ7" s="10">
        <f t="shared" si="20"/>
        <v>1500</v>
      </c>
      <c r="IR7" s="10">
        <f t="shared" si="20"/>
        <v>1500</v>
      </c>
      <c r="IS7" s="10">
        <f t="shared" si="20"/>
        <v>1500</v>
      </c>
      <c r="IT7" s="10">
        <f t="shared" si="20"/>
        <v>1500</v>
      </c>
      <c r="IU7" s="10">
        <f t="shared" si="20"/>
        <v>1500</v>
      </c>
      <c r="IV7" s="10">
        <f t="shared" si="20"/>
        <v>1500</v>
      </c>
      <c r="IW7" s="10">
        <f t="shared" si="20"/>
        <v>1500</v>
      </c>
      <c r="IX7" s="10">
        <f t="shared" si="20"/>
        <v>1500</v>
      </c>
      <c r="IY7" s="10">
        <f t="shared" si="20"/>
        <v>1500</v>
      </c>
      <c r="IZ7" s="10">
        <f t="shared" si="20"/>
        <v>1500</v>
      </c>
      <c r="JA7" s="10">
        <f t="shared" ref="JA7:KQ7" si="21">JA6</f>
        <v>1500</v>
      </c>
      <c r="JB7" s="10">
        <f t="shared" si="21"/>
        <v>1500</v>
      </c>
      <c r="JC7" s="10">
        <f t="shared" si="21"/>
        <v>1500</v>
      </c>
      <c r="JD7" s="10">
        <f t="shared" si="21"/>
        <v>1500</v>
      </c>
      <c r="JE7" s="10">
        <f t="shared" si="21"/>
        <v>1500</v>
      </c>
      <c r="JF7" s="10">
        <f t="shared" si="21"/>
        <v>1500</v>
      </c>
      <c r="JG7" s="10">
        <f t="shared" si="21"/>
        <v>1500</v>
      </c>
      <c r="JH7" s="10">
        <f t="shared" si="21"/>
        <v>1500</v>
      </c>
      <c r="JI7" s="10">
        <f t="shared" si="21"/>
        <v>1500</v>
      </c>
      <c r="JJ7" s="10">
        <f t="shared" si="21"/>
        <v>1500</v>
      </c>
      <c r="JK7" s="10">
        <f t="shared" si="21"/>
        <v>1500</v>
      </c>
      <c r="JL7" s="10">
        <f t="shared" si="21"/>
        <v>1500</v>
      </c>
      <c r="JM7" s="10">
        <f t="shared" si="21"/>
        <v>1500</v>
      </c>
      <c r="JN7" s="10">
        <f t="shared" si="21"/>
        <v>1500</v>
      </c>
      <c r="JO7" s="10">
        <f t="shared" si="21"/>
        <v>1500</v>
      </c>
      <c r="JP7" s="10">
        <f t="shared" si="21"/>
        <v>1500</v>
      </c>
      <c r="JQ7" s="10">
        <f t="shared" si="21"/>
        <v>1500</v>
      </c>
      <c r="JR7" s="10">
        <f t="shared" si="21"/>
        <v>1500</v>
      </c>
      <c r="JS7" s="10">
        <f t="shared" si="21"/>
        <v>1500</v>
      </c>
      <c r="JT7" s="10">
        <f t="shared" si="21"/>
        <v>1500</v>
      </c>
      <c r="JU7" s="10">
        <f t="shared" si="21"/>
        <v>1500</v>
      </c>
      <c r="JV7" s="10">
        <f t="shared" si="21"/>
        <v>1500</v>
      </c>
      <c r="JW7" s="10">
        <f t="shared" si="21"/>
        <v>1500</v>
      </c>
      <c r="JX7" s="10">
        <f t="shared" si="21"/>
        <v>1500</v>
      </c>
      <c r="JY7" s="10">
        <f t="shared" si="21"/>
        <v>1500</v>
      </c>
      <c r="JZ7" s="10">
        <f t="shared" si="21"/>
        <v>1500</v>
      </c>
      <c r="KA7" s="10">
        <f t="shared" si="21"/>
        <v>1500</v>
      </c>
      <c r="KB7" s="10">
        <f t="shared" si="21"/>
        <v>1500</v>
      </c>
      <c r="KC7" s="10">
        <f t="shared" si="21"/>
        <v>1500</v>
      </c>
      <c r="KD7" s="10">
        <f t="shared" si="21"/>
        <v>1500</v>
      </c>
      <c r="KE7" s="10">
        <f t="shared" si="21"/>
        <v>1500</v>
      </c>
      <c r="KF7" s="10">
        <f t="shared" si="21"/>
        <v>1500</v>
      </c>
      <c r="KG7" s="10">
        <f t="shared" si="21"/>
        <v>1500</v>
      </c>
      <c r="KH7" s="10">
        <f t="shared" si="21"/>
        <v>1500</v>
      </c>
      <c r="KI7" s="10">
        <f t="shared" si="21"/>
        <v>1500</v>
      </c>
      <c r="KJ7" s="10">
        <f t="shared" si="21"/>
        <v>1500</v>
      </c>
      <c r="KK7" s="10">
        <f t="shared" si="21"/>
        <v>1500</v>
      </c>
      <c r="KL7" s="10">
        <f t="shared" si="21"/>
        <v>1500</v>
      </c>
      <c r="KM7" s="10">
        <f t="shared" si="21"/>
        <v>1500</v>
      </c>
      <c r="KN7" s="10">
        <f t="shared" si="21"/>
        <v>1500</v>
      </c>
      <c r="KO7" s="10">
        <f t="shared" si="21"/>
        <v>1500</v>
      </c>
      <c r="KP7" s="10">
        <f t="shared" si="21"/>
        <v>1500</v>
      </c>
      <c r="KQ7" s="10">
        <f t="shared" si="21"/>
        <v>1500</v>
      </c>
    </row>
    <row r="8" spans="1:303" s="1" customFormat="1" x14ac:dyDescent="0.25">
      <c r="A8" s="1" t="s">
        <v>767</v>
      </c>
      <c r="B8" s="7"/>
      <c r="D8" s="21">
        <f>D7</f>
        <v>1500</v>
      </c>
      <c r="E8" s="21">
        <f>E7</f>
        <v>1500</v>
      </c>
      <c r="F8" s="21">
        <f t="shared" ref="F8:BQ8" si="22">F7</f>
        <v>1500</v>
      </c>
      <c r="G8" s="21">
        <f t="shared" si="22"/>
        <v>1500</v>
      </c>
      <c r="H8" s="21">
        <f t="shared" si="22"/>
        <v>1500</v>
      </c>
      <c r="I8" s="21">
        <f t="shared" si="22"/>
        <v>1500</v>
      </c>
      <c r="J8" s="21">
        <f t="shared" si="22"/>
        <v>1500</v>
      </c>
      <c r="K8" s="21">
        <f t="shared" si="22"/>
        <v>1500</v>
      </c>
      <c r="L8" s="21">
        <f t="shared" si="22"/>
        <v>1500</v>
      </c>
      <c r="M8" s="21">
        <f t="shared" si="22"/>
        <v>1500</v>
      </c>
      <c r="N8" s="21">
        <f t="shared" si="22"/>
        <v>1500</v>
      </c>
      <c r="O8" s="21">
        <f t="shared" si="22"/>
        <v>1500</v>
      </c>
      <c r="P8" s="21">
        <f t="shared" si="22"/>
        <v>1500</v>
      </c>
      <c r="Q8" s="21">
        <f t="shared" si="22"/>
        <v>1500</v>
      </c>
      <c r="R8" s="21">
        <f t="shared" si="22"/>
        <v>1500</v>
      </c>
      <c r="S8" s="21">
        <f t="shared" si="22"/>
        <v>1500</v>
      </c>
      <c r="T8" s="21">
        <f t="shared" si="22"/>
        <v>1500</v>
      </c>
      <c r="U8" s="21">
        <f t="shared" si="22"/>
        <v>1500</v>
      </c>
      <c r="V8" s="21">
        <f t="shared" si="22"/>
        <v>1500</v>
      </c>
      <c r="W8" s="21">
        <f t="shared" si="22"/>
        <v>1500</v>
      </c>
      <c r="X8" s="21">
        <f t="shared" si="22"/>
        <v>1500</v>
      </c>
      <c r="Y8" s="21">
        <f t="shared" si="22"/>
        <v>1500</v>
      </c>
      <c r="Z8" s="21">
        <f t="shared" si="22"/>
        <v>1500</v>
      </c>
      <c r="AA8" s="21">
        <f t="shared" si="22"/>
        <v>1500</v>
      </c>
      <c r="AB8" s="21">
        <f t="shared" si="22"/>
        <v>1500</v>
      </c>
      <c r="AC8" s="21">
        <f t="shared" si="22"/>
        <v>1500</v>
      </c>
      <c r="AD8" s="21">
        <f t="shared" si="22"/>
        <v>1500</v>
      </c>
      <c r="AE8" s="21">
        <f t="shared" si="22"/>
        <v>1500</v>
      </c>
      <c r="AF8" s="21">
        <f t="shared" si="22"/>
        <v>1500</v>
      </c>
      <c r="AG8" s="21">
        <f t="shared" si="22"/>
        <v>1500</v>
      </c>
      <c r="AH8" s="21">
        <f t="shared" si="22"/>
        <v>1500</v>
      </c>
      <c r="AI8" s="21">
        <f t="shared" si="22"/>
        <v>1500</v>
      </c>
      <c r="AJ8" s="21">
        <f t="shared" si="22"/>
        <v>1500</v>
      </c>
      <c r="AK8" s="21">
        <f t="shared" si="22"/>
        <v>1500</v>
      </c>
      <c r="AL8" s="21">
        <f t="shared" si="22"/>
        <v>1500</v>
      </c>
      <c r="AM8" s="21">
        <f t="shared" si="22"/>
        <v>1500</v>
      </c>
      <c r="AN8" s="21">
        <f t="shared" si="22"/>
        <v>1500</v>
      </c>
      <c r="AO8" s="21">
        <f t="shared" si="22"/>
        <v>1500</v>
      </c>
      <c r="AP8" s="21">
        <f t="shared" si="22"/>
        <v>1500</v>
      </c>
      <c r="AQ8" s="21">
        <f t="shared" si="22"/>
        <v>1500</v>
      </c>
      <c r="AR8" s="21">
        <f t="shared" si="22"/>
        <v>1500</v>
      </c>
      <c r="AS8" s="21">
        <f t="shared" si="22"/>
        <v>1500</v>
      </c>
      <c r="AT8" s="21">
        <f t="shared" si="22"/>
        <v>1500</v>
      </c>
      <c r="AU8" s="21">
        <f t="shared" si="22"/>
        <v>1500</v>
      </c>
      <c r="AV8" s="21">
        <f t="shared" si="22"/>
        <v>1500</v>
      </c>
      <c r="AW8" s="21">
        <f t="shared" si="22"/>
        <v>1500</v>
      </c>
      <c r="AX8" s="21">
        <f t="shared" si="22"/>
        <v>1500</v>
      </c>
      <c r="AY8" s="21">
        <f t="shared" si="22"/>
        <v>1500</v>
      </c>
      <c r="AZ8" s="21">
        <f t="shared" si="22"/>
        <v>1500</v>
      </c>
      <c r="BA8" s="21">
        <f t="shared" si="22"/>
        <v>1500</v>
      </c>
      <c r="BB8" s="21">
        <f t="shared" si="22"/>
        <v>1500</v>
      </c>
      <c r="BC8" s="21">
        <f t="shared" si="22"/>
        <v>1500</v>
      </c>
      <c r="BD8" s="21">
        <f t="shared" si="22"/>
        <v>1500</v>
      </c>
      <c r="BE8" s="21">
        <f t="shared" si="22"/>
        <v>1500</v>
      </c>
      <c r="BF8" s="21">
        <f t="shared" si="22"/>
        <v>1500</v>
      </c>
      <c r="BG8" s="21">
        <f t="shared" si="22"/>
        <v>1500</v>
      </c>
      <c r="BH8" s="21">
        <f t="shared" si="22"/>
        <v>1500</v>
      </c>
      <c r="BI8" s="21">
        <f t="shared" si="22"/>
        <v>1500</v>
      </c>
      <c r="BJ8" s="21">
        <f t="shared" si="22"/>
        <v>1500</v>
      </c>
      <c r="BK8" s="21">
        <f t="shared" si="22"/>
        <v>1500</v>
      </c>
      <c r="BL8" s="21">
        <f t="shared" si="22"/>
        <v>1500</v>
      </c>
      <c r="BM8" s="21">
        <f t="shared" si="22"/>
        <v>1500</v>
      </c>
      <c r="BN8" s="21">
        <f t="shared" si="22"/>
        <v>1500</v>
      </c>
      <c r="BO8" s="21">
        <f t="shared" si="22"/>
        <v>1500</v>
      </c>
      <c r="BP8" s="21">
        <f t="shared" si="22"/>
        <v>1500</v>
      </c>
      <c r="BQ8" s="21">
        <f t="shared" si="22"/>
        <v>1500</v>
      </c>
      <c r="BR8" s="21">
        <f t="shared" ref="BR8:EC8" si="23">BR7</f>
        <v>1500</v>
      </c>
      <c r="BS8" s="21">
        <f t="shared" si="23"/>
        <v>1500</v>
      </c>
      <c r="BT8" s="21">
        <f t="shared" si="23"/>
        <v>1500</v>
      </c>
      <c r="BU8" s="21">
        <f t="shared" si="23"/>
        <v>1500</v>
      </c>
      <c r="BV8" s="21">
        <f t="shared" si="23"/>
        <v>1500</v>
      </c>
      <c r="BW8" s="21">
        <f t="shared" si="23"/>
        <v>1500</v>
      </c>
      <c r="BX8" s="21">
        <f t="shared" si="23"/>
        <v>1500</v>
      </c>
      <c r="BY8" s="21">
        <f t="shared" si="23"/>
        <v>1500</v>
      </c>
      <c r="BZ8" s="21">
        <f t="shared" si="23"/>
        <v>1500</v>
      </c>
      <c r="CA8" s="21">
        <f t="shared" si="23"/>
        <v>1500</v>
      </c>
      <c r="CB8" s="21">
        <f t="shared" si="23"/>
        <v>1500</v>
      </c>
      <c r="CC8" s="21">
        <f t="shared" si="23"/>
        <v>1500</v>
      </c>
      <c r="CD8" s="21">
        <f t="shared" si="23"/>
        <v>1500</v>
      </c>
      <c r="CE8" s="21">
        <f t="shared" si="23"/>
        <v>1500</v>
      </c>
      <c r="CF8" s="21">
        <f t="shared" si="23"/>
        <v>1500</v>
      </c>
      <c r="CG8" s="21">
        <f t="shared" si="23"/>
        <v>1500</v>
      </c>
      <c r="CH8" s="21">
        <f t="shared" si="23"/>
        <v>1500</v>
      </c>
      <c r="CI8" s="21">
        <f t="shared" si="23"/>
        <v>1500</v>
      </c>
      <c r="CJ8" s="21">
        <f t="shared" si="23"/>
        <v>1500</v>
      </c>
      <c r="CK8" s="21">
        <f t="shared" si="23"/>
        <v>1500</v>
      </c>
      <c r="CL8" s="21">
        <f t="shared" si="23"/>
        <v>1500</v>
      </c>
      <c r="CM8" s="21">
        <f t="shared" si="23"/>
        <v>1500</v>
      </c>
      <c r="CN8" s="21">
        <f t="shared" si="23"/>
        <v>1500</v>
      </c>
      <c r="CO8" s="21">
        <f t="shared" si="23"/>
        <v>1500</v>
      </c>
      <c r="CP8" s="21">
        <f t="shared" si="23"/>
        <v>1500</v>
      </c>
      <c r="CQ8" s="21">
        <f t="shared" si="23"/>
        <v>1500</v>
      </c>
      <c r="CR8" s="21">
        <f t="shared" si="23"/>
        <v>1500</v>
      </c>
      <c r="CS8" s="21">
        <f t="shared" si="23"/>
        <v>1500</v>
      </c>
      <c r="CT8" s="21">
        <f t="shared" si="23"/>
        <v>1500</v>
      </c>
      <c r="CU8" s="21">
        <f t="shared" si="23"/>
        <v>1500</v>
      </c>
      <c r="CV8" s="21">
        <f t="shared" si="23"/>
        <v>1500</v>
      </c>
      <c r="CW8" s="21">
        <f t="shared" si="23"/>
        <v>1500</v>
      </c>
      <c r="CX8" s="21">
        <f t="shared" si="23"/>
        <v>1500</v>
      </c>
      <c r="CY8" s="21">
        <f t="shared" si="23"/>
        <v>1500</v>
      </c>
      <c r="CZ8" s="21">
        <f t="shared" si="23"/>
        <v>1500</v>
      </c>
      <c r="DA8" s="21">
        <f t="shared" si="23"/>
        <v>1500</v>
      </c>
      <c r="DB8" s="21">
        <f t="shared" si="23"/>
        <v>1500</v>
      </c>
      <c r="DC8" s="21">
        <f t="shared" si="23"/>
        <v>1500</v>
      </c>
      <c r="DD8" s="21">
        <f t="shared" si="23"/>
        <v>1500</v>
      </c>
      <c r="DE8" s="21">
        <f t="shared" si="23"/>
        <v>1500</v>
      </c>
      <c r="DF8" s="21">
        <f t="shared" si="23"/>
        <v>1500</v>
      </c>
      <c r="DG8" s="21">
        <f t="shared" si="23"/>
        <v>1500</v>
      </c>
      <c r="DH8" s="21">
        <f t="shared" si="23"/>
        <v>1500</v>
      </c>
      <c r="DI8" s="21">
        <f t="shared" si="23"/>
        <v>1500</v>
      </c>
      <c r="DJ8" s="21">
        <f t="shared" si="23"/>
        <v>1500</v>
      </c>
      <c r="DK8" s="21">
        <f t="shared" si="23"/>
        <v>1500</v>
      </c>
      <c r="DL8" s="21">
        <f t="shared" si="23"/>
        <v>1500</v>
      </c>
      <c r="DM8" s="21">
        <f t="shared" si="23"/>
        <v>1500</v>
      </c>
      <c r="DN8" s="21">
        <f t="shared" si="23"/>
        <v>1500</v>
      </c>
      <c r="DO8" s="21">
        <f t="shared" si="23"/>
        <v>1500</v>
      </c>
      <c r="DP8" s="21">
        <f t="shared" si="23"/>
        <v>1500</v>
      </c>
      <c r="DQ8" s="21">
        <f t="shared" si="23"/>
        <v>1500</v>
      </c>
      <c r="DR8" s="21">
        <f t="shared" si="23"/>
        <v>1500</v>
      </c>
      <c r="DS8" s="21">
        <f t="shared" si="23"/>
        <v>1500</v>
      </c>
      <c r="DT8" s="21">
        <f t="shared" si="23"/>
        <v>1500</v>
      </c>
      <c r="DU8" s="21">
        <f t="shared" si="23"/>
        <v>1500</v>
      </c>
      <c r="DV8" s="21">
        <f t="shared" si="23"/>
        <v>1500</v>
      </c>
      <c r="DW8" s="21">
        <f t="shared" si="23"/>
        <v>1500</v>
      </c>
      <c r="DX8" s="21">
        <f t="shared" si="23"/>
        <v>1500</v>
      </c>
      <c r="DY8" s="21">
        <f t="shared" si="23"/>
        <v>1500</v>
      </c>
      <c r="DZ8" s="21">
        <f t="shared" si="23"/>
        <v>1500</v>
      </c>
      <c r="EA8" s="21">
        <f t="shared" si="23"/>
        <v>1500</v>
      </c>
      <c r="EB8" s="21">
        <f t="shared" si="23"/>
        <v>1500</v>
      </c>
      <c r="EC8" s="21">
        <f t="shared" si="23"/>
        <v>1500</v>
      </c>
      <c r="ED8" s="21">
        <f t="shared" ref="ED8:GO8" si="24">ED7</f>
        <v>1500</v>
      </c>
      <c r="EE8" s="21">
        <f t="shared" si="24"/>
        <v>1500</v>
      </c>
      <c r="EF8" s="21">
        <f t="shared" si="24"/>
        <v>1500</v>
      </c>
      <c r="EG8" s="21">
        <f t="shared" si="24"/>
        <v>1500</v>
      </c>
      <c r="EH8" s="21">
        <f t="shared" si="24"/>
        <v>1500</v>
      </c>
      <c r="EI8" s="21">
        <f t="shared" si="24"/>
        <v>1500</v>
      </c>
      <c r="EJ8" s="21">
        <f t="shared" si="24"/>
        <v>1500</v>
      </c>
      <c r="EK8" s="21">
        <f t="shared" si="24"/>
        <v>1500</v>
      </c>
      <c r="EL8" s="21">
        <f t="shared" si="24"/>
        <v>1500</v>
      </c>
      <c r="EM8" s="21">
        <f t="shared" si="24"/>
        <v>1500</v>
      </c>
      <c r="EN8" s="21">
        <f t="shared" si="24"/>
        <v>1500</v>
      </c>
      <c r="EO8" s="21">
        <f t="shared" si="24"/>
        <v>1500</v>
      </c>
      <c r="EP8" s="21">
        <f t="shared" si="24"/>
        <v>1500</v>
      </c>
      <c r="EQ8" s="21">
        <f t="shared" si="24"/>
        <v>1500</v>
      </c>
      <c r="ER8" s="21">
        <f t="shared" si="24"/>
        <v>1500</v>
      </c>
      <c r="ES8" s="21">
        <f t="shared" si="24"/>
        <v>1500</v>
      </c>
      <c r="ET8" s="21">
        <f t="shared" si="24"/>
        <v>1500</v>
      </c>
      <c r="EU8" s="21">
        <f t="shared" si="24"/>
        <v>1500</v>
      </c>
      <c r="EV8" s="21">
        <f t="shared" si="24"/>
        <v>1500</v>
      </c>
      <c r="EW8" s="21">
        <f t="shared" si="24"/>
        <v>1500</v>
      </c>
      <c r="EX8" s="21">
        <f t="shared" si="24"/>
        <v>1500</v>
      </c>
      <c r="EY8" s="21">
        <f t="shared" si="24"/>
        <v>1500</v>
      </c>
      <c r="EZ8" s="21">
        <f t="shared" si="24"/>
        <v>1500</v>
      </c>
      <c r="FA8" s="21">
        <f t="shared" si="24"/>
        <v>1500</v>
      </c>
      <c r="FB8" s="21">
        <f t="shared" si="24"/>
        <v>1500</v>
      </c>
      <c r="FC8" s="21">
        <f t="shared" si="24"/>
        <v>1500</v>
      </c>
      <c r="FD8" s="21">
        <f t="shared" si="24"/>
        <v>1500</v>
      </c>
      <c r="FE8" s="21">
        <f t="shared" si="24"/>
        <v>1500</v>
      </c>
      <c r="FF8" s="21">
        <f t="shared" si="24"/>
        <v>1500</v>
      </c>
      <c r="FG8" s="21">
        <f t="shared" si="24"/>
        <v>1500</v>
      </c>
      <c r="FH8" s="21">
        <f t="shared" si="24"/>
        <v>1500</v>
      </c>
      <c r="FI8" s="21">
        <f t="shared" si="24"/>
        <v>1500</v>
      </c>
      <c r="FJ8" s="21">
        <f t="shared" si="24"/>
        <v>1500</v>
      </c>
      <c r="FK8" s="21">
        <f t="shared" si="24"/>
        <v>1500</v>
      </c>
      <c r="FL8" s="21">
        <f t="shared" si="24"/>
        <v>1500</v>
      </c>
      <c r="FM8" s="21">
        <f t="shared" si="24"/>
        <v>1500</v>
      </c>
      <c r="FN8" s="21">
        <f t="shared" si="24"/>
        <v>1500</v>
      </c>
      <c r="FO8" s="21">
        <f t="shared" si="24"/>
        <v>1500</v>
      </c>
      <c r="FP8" s="21">
        <f t="shared" si="24"/>
        <v>1500</v>
      </c>
      <c r="FQ8" s="21">
        <f t="shared" si="24"/>
        <v>1500</v>
      </c>
      <c r="FR8" s="21">
        <f t="shared" si="24"/>
        <v>1500</v>
      </c>
      <c r="FS8" s="21">
        <f t="shared" si="24"/>
        <v>1500</v>
      </c>
      <c r="FT8" s="21">
        <f t="shared" si="24"/>
        <v>1500</v>
      </c>
      <c r="FU8" s="21">
        <f t="shared" si="24"/>
        <v>1500</v>
      </c>
      <c r="FV8" s="21">
        <f t="shared" si="24"/>
        <v>1500</v>
      </c>
      <c r="FW8" s="21">
        <f t="shared" si="24"/>
        <v>1500</v>
      </c>
      <c r="FX8" s="21">
        <f t="shared" si="24"/>
        <v>1500</v>
      </c>
      <c r="FY8" s="21">
        <f t="shared" si="24"/>
        <v>1500</v>
      </c>
      <c r="FZ8" s="21">
        <f t="shared" si="24"/>
        <v>1500</v>
      </c>
      <c r="GA8" s="21">
        <f t="shared" si="24"/>
        <v>1500</v>
      </c>
      <c r="GB8" s="21">
        <f t="shared" si="24"/>
        <v>1500</v>
      </c>
      <c r="GC8" s="21">
        <f t="shared" si="24"/>
        <v>1500</v>
      </c>
      <c r="GD8" s="21">
        <f t="shared" si="24"/>
        <v>1500</v>
      </c>
      <c r="GE8" s="21">
        <f t="shared" si="24"/>
        <v>1500</v>
      </c>
      <c r="GF8" s="21">
        <f t="shared" si="24"/>
        <v>1500</v>
      </c>
      <c r="GG8" s="21">
        <f t="shared" si="24"/>
        <v>1500</v>
      </c>
      <c r="GH8" s="21">
        <f t="shared" si="24"/>
        <v>1500</v>
      </c>
      <c r="GI8" s="21">
        <f t="shared" si="24"/>
        <v>1500</v>
      </c>
      <c r="GJ8" s="21">
        <f t="shared" si="24"/>
        <v>1500</v>
      </c>
      <c r="GK8" s="21">
        <f t="shared" si="24"/>
        <v>1500</v>
      </c>
      <c r="GL8" s="21">
        <f t="shared" si="24"/>
        <v>1500</v>
      </c>
      <c r="GM8" s="21">
        <f t="shared" si="24"/>
        <v>1500</v>
      </c>
      <c r="GN8" s="21">
        <f t="shared" si="24"/>
        <v>1500</v>
      </c>
      <c r="GO8" s="21">
        <f t="shared" si="24"/>
        <v>1500</v>
      </c>
      <c r="GP8" s="21">
        <f t="shared" ref="GP8:JA8" si="25">GP7</f>
        <v>1500</v>
      </c>
      <c r="GQ8" s="21">
        <f t="shared" si="25"/>
        <v>1500</v>
      </c>
      <c r="GR8" s="21">
        <f t="shared" si="25"/>
        <v>1500</v>
      </c>
      <c r="GS8" s="21">
        <f t="shared" si="25"/>
        <v>1500</v>
      </c>
      <c r="GT8" s="21">
        <f t="shared" si="25"/>
        <v>1500</v>
      </c>
      <c r="GU8" s="21">
        <f t="shared" si="25"/>
        <v>1500</v>
      </c>
      <c r="GV8" s="21">
        <f t="shared" si="25"/>
        <v>1500</v>
      </c>
      <c r="GW8" s="21">
        <f t="shared" si="25"/>
        <v>1500</v>
      </c>
      <c r="GX8" s="21">
        <f t="shared" si="25"/>
        <v>1500</v>
      </c>
      <c r="GY8" s="21">
        <f t="shared" si="25"/>
        <v>1500</v>
      </c>
      <c r="GZ8" s="21">
        <f t="shared" si="25"/>
        <v>1500</v>
      </c>
      <c r="HA8" s="21">
        <f t="shared" si="25"/>
        <v>1500</v>
      </c>
      <c r="HB8" s="21">
        <f t="shared" si="25"/>
        <v>1500</v>
      </c>
      <c r="HC8" s="21">
        <f t="shared" si="25"/>
        <v>1500</v>
      </c>
      <c r="HD8" s="21">
        <f t="shared" si="25"/>
        <v>1500</v>
      </c>
      <c r="HE8" s="21">
        <f t="shared" si="25"/>
        <v>1500</v>
      </c>
      <c r="HF8" s="21">
        <f t="shared" si="25"/>
        <v>1500</v>
      </c>
      <c r="HG8" s="21">
        <f t="shared" si="25"/>
        <v>1500</v>
      </c>
      <c r="HH8" s="21">
        <f t="shared" si="25"/>
        <v>1500</v>
      </c>
      <c r="HI8" s="21">
        <f t="shared" si="25"/>
        <v>1500</v>
      </c>
      <c r="HJ8" s="21">
        <f t="shared" si="25"/>
        <v>1500</v>
      </c>
      <c r="HK8" s="21">
        <f t="shared" si="25"/>
        <v>1500</v>
      </c>
      <c r="HL8" s="21">
        <f t="shared" si="25"/>
        <v>1500</v>
      </c>
      <c r="HM8" s="21">
        <f t="shared" si="25"/>
        <v>1500</v>
      </c>
      <c r="HN8" s="21">
        <f t="shared" si="25"/>
        <v>1500</v>
      </c>
      <c r="HO8" s="21">
        <f t="shared" si="25"/>
        <v>1500</v>
      </c>
      <c r="HP8" s="21">
        <f t="shared" si="25"/>
        <v>1500</v>
      </c>
      <c r="HQ8" s="21">
        <f t="shared" si="25"/>
        <v>1500</v>
      </c>
      <c r="HR8" s="21">
        <f t="shared" si="25"/>
        <v>1500</v>
      </c>
      <c r="HS8" s="21">
        <f t="shared" si="25"/>
        <v>1500</v>
      </c>
      <c r="HT8" s="21">
        <f t="shared" si="25"/>
        <v>1500</v>
      </c>
      <c r="HU8" s="21">
        <f t="shared" si="25"/>
        <v>1500</v>
      </c>
      <c r="HV8" s="21">
        <f t="shared" si="25"/>
        <v>1500</v>
      </c>
      <c r="HW8" s="21">
        <f t="shared" si="25"/>
        <v>1500</v>
      </c>
      <c r="HX8" s="21">
        <f t="shared" si="25"/>
        <v>1500</v>
      </c>
      <c r="HY8" s="21">
        <f t="shared" si="25"/>
        <v>1500</v>
      </c>
      <c r="HZ8" s="21">
        <f t="shared" si="25"/>
        <v>1500</v>
      </c>
      <c r="IA8" s="21">
        <f t="shared" si="25"/>
        <v>1500</v>
      </c>
      <c r="IB8" s="21">
        <f t="shared" si="25"/>
        <v>1500</v>
      </c>
      <c r="IC8" s="21">
        <f t="shared" si="25"/>
        <v>1500</v>
      </c>
      <c r="ID8" s="21">
        <f t="shared" si="25"/>
        <v>1500</v>
      </c>
      <c r="IE8" s="21">
        <f t="shared" si="25"/>
        <v>1500</v>
      </c>
      <c r="IF8" s="21">
        <f t="shared" si="25"/>
        <v>1500</v>
      </c>
      <c r="IG8" s="21">
        <f t="shared" si="25"/>
        <v>1500</v>
      </c>
      <c r="IH8" s="21">
        <f t="shared" si="25"/>
        <v>1500</v>
      </c>
      <c r="II8" s="21">
        <f t="shared" si="25"/>
        <v>1500</v>
      </c>
      <c r="IJ8" s="21">
        <f t="shared" si="25"/>
        <v>1500</v>
      </c>
      <c r="IK8" s="21">
        <f t="shared" si="25"/>
        <v>1500</v>
      </c>
      <c r="IL8" s="21">
        <f t="shared" si="25"/>
        <v>1500</v>
      </c>
      <c r="IM8" s="21">
        <f t="shared" si="25"/>
        <v>1500</v>
      </c>
      <c r="IN8" s="21">
        <f t="shared" si="25"/>
        <v>1500</v>
      </c>
      <c r="IO8" s="21">
        <f t="shared" si="25"/>
        <v>1500</v>
      </c>
      <c r="IP8" s="21">
        <f t="shared" si="25"/>
        <v>1500</v>
      </c>
      <c r="IQ8" s="21">
        <f t="shared" si="25"/>
        <v>1500</v>
      </c>
      <c r="IR8" s="21">
        <f t="shared" si="25"/>
        <v>1500</v>
      </c>
      <c r="IS8" s="21">
        <f t="shared" si="25"/>
        <v>1500</v>
      </c>
      <c r="IT8" s="21">
        <f t="shared" si="25"/>
        <v>1500</v>
      </c>
      <c r="IU8" s="21">
        <f t="shared" si="25"/>
        <v>1500</v>
      </c>
      <c r="IV8" s="21">
        <f t="shared" si="25"/>
        <v>1500</v>
      </c>
      <c r="IW8" s="21">
        <f t="shared" si="25"/>
        <v>1500</v>
      </c>
      <c r="IX8" s="21">
        <f t="shared" si="25"/>
        <v>1500</v>
      </c>
      <c r="IY8" s="21">
        <f t="shared" si="25"/>
        <v>1500</v>
      </c>
      <c r="IZ8" s="21">
        <f t="shared" si="25"/>
        <v>1500</v>
      </c>
      <c r="JA8" s="21">
        <f t="shared" si="25"/>
        <v>1500</v>
      </c>
      <c r="JB8" s="21">
        <f t="shared" ref="JB8:KQ8" si="26">JB7</f>
        <v>1500</v>
      </c>
      <c r="JC8" s="21">
        <f t="shared" si="26"/>
        <v>1500</v>
      </c>
      <c r="JD8" s="21">
        <f t="shared" si="26"/>
        <v>1500</v>
      </c>
      <c r="JE8" s="21">
        <f t="shared" si="26"/>
        <v>1500</v>
      </c>
      <c r="JF8" s="21">
        <f t="shared" si="26"/>
        <v>1500</v>
      </c>
      <c r="JG8" s="21">
        <f t="shared" si="26"/>
        <v>1500</v>
      </c>
      <c r="JH8" s="21">
        <f t="shared" si="26"/>
        <v>1500</v>
      </c>
      <c r="JI8" s="21">
        <f t="shared" si="26"/>
        <v>1500</v>
      </c>
      <c r="JJ8" s="21">
        <f t="shared" si="26"/>
        <v>1500</v>
      </c>
      <c r="JK8" s="21">
        <f t="shared" si="26"/>
        <v>1500</v>
      </c>
      <c r="JL8" s="21">
        <f t="shared" si="26"/>
        <v>1500</v>
      </c>
      <c r="JM8" s="21">
        <f t="shared" si="26"/>
        <v>1500</v>
      </c>
      <c r="JN8" s="21">
        <f t="shared" si="26"/>
        <v>1500</v>
      </c>
      <c r="JO8" s="21">
        <f t="shared" si="26"/>
        <v>1500</v>
      </c>
      <c r="JP8" s="21">
        <f t="shared" si="26"/>
        <v>1500</v>
      </c>
      <c r="JQ8" s="21">
        <f t="shared" si="26"/>
        <v>1500</v>
      </c>
      <c r="JR8" s="21">
        <f t="shared" si="26"/>
        <v>1500</v>
      </c>
      <c r="JS8" s="21">
        <f t="shared" si="26"/>
        <v>1500</v>
      </c>
      <c r="JT8" s="21">
        <f t="shared" si="26"/>
        <v>1500</v>
      </c>
      <c r="JU8" s="21">
        <f t="shared" si="26"/>
        <v>1500</v>
      </c>
      <c r="JV8" s="21">
        <f t="shared" si="26"/>
        <v>1500</v>
      </c>
      <c r="JW8" s="21">
        <f t="shared" si="26"/>
        <v>1500</v>
      </c>
      <c r="JX8" s="21">
        <f t="shared" si="26"/>
        <v>1500</v>
      </c>
      <c r="JY8" s="21">
        <f t="shared" si="26"/>
        <v>1500</v>
      </c>
      <c r="JZ8" s="21">
        <f t="shared" si="26"/>
        <v>1500</v>
      </c>
      <c r="KA8" s="21">
        <f t="shared" si="26"/>
        <v>1500</v>
      </c>
      <c r="KB8" s="21">
        <f t="shared" si="26"/>
        <v>1500</v>
      </c>
      <c r="KC8" s="21">
        <f t="shared" si="26"/>
        <v>1500</v>
      </c>
      <c r="KD8" s="21">
        <f t="shared" si="26"/>
        <v>1500</v>
      </c>
      <c r="KE8" s="21">
        <f t="shared" si="26"/>
        <v>1500</v>
      </c>
      <c r="KF8" s="21">
        <f t="shared" si="26"/>
        <v>1500</v>
      </c>
      <c r="KG8" s="21">
        <f t="shared" si="26"/>
        <v>1500</v>
      </c>
      <c r="KH8" s="21">
        <f t="shared" si="26"/>
        <v>1500</v>
      </c>
      <c r="KI8" s="21">
        <f t="shared" si="26"/>
        <v>1500</v>
      </c>
      <c r="KJ8" s="21">
        <f t="shared" si="26"/>
        <v>1500</v>
      </c>
      <c r="KK8" s="21">
        <f t="shared" si="26"/>
        <v>1500</v>
      </c>
      <c r="KL8" s="21">
        <f t="shared" si="26"/>
        <v>1500</v>
      </c>
      <c r="KM8" s="21">
        <f t="shared" si="26"/>
        <v>1500</v>
      </c>
      <c r="KN8" s="21">
        <f t="shared" si="26"/>
        <v>1500</v>
      </c>
      <c r="KO8" s="21">
        <f t="shared" si="26"/>
        <v>1500</v>
      </c>
      <c r="KP8" s="21">
        <f t="shared" si="26"/>
        <v>1500</v>
      </c>
      <c r="KQ8" s="21">
        <f t="shared" si="26"/>
        <v>1500</v>
      </c>
    </row>
  </sheetData>
  <mergeCells count="1"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19"/>
  <sheetViews>
    <sheetView tabSelected="1" zoomScale="89" zoomScaleNormal="89" workbookViewId="0">
      <selection sqref="A1:N1"/>
    </sheetView>
  </sheetViews>
  <sheetFormatPr defaultRowHeight="15" x14ac:dyDescent="0.25"/>
  <cols>
    <col min="1" max="1" width="27" customWidth="1"/>
    <col min="2" max="2" width="8.5703125" customWidth="1"/>
    <col min="3" max="3" width="16.5703125" customWidth="1"/>
    <col min="4" max="4" width="8.28515625" customWidth="1"/>
    <col min="5" max="5" width="9.140625" customWidth="1"/>
    <col min="6" max="6" width="14.140625" customWidth="1"/>
    <col min="7" max="7" width="15.7109375" customWidth="1"/>
    <col min="8" max="8" width="13.140625" customWidth="1"/>
    <col min="9" max="9" width="13.5703125" customWidth="1"/>
    <col min="10" max="10" width="12.85546875" customWidth="1"/>
    <col min="11" max="11" width="11.85546875" customWidth="1"/>
    <col min="12" max="12" width="13.7109375" customWidth="1"/>
    <col min="13" max="13" width="15.85546875" customWidth="1"/>
    <col min="14" max="14" width="13.42578125" customWidth="1"/>
    <col min="15" max="15" width="10.42578125" style="37" customWidth="1"/>
    <col min="16" max="16" width="13.140625" style="37" customWidth="1"/>
    <col min="17" max="17" width="10" customWidth="1"/>
    <col min="18" max="18" width="14.140625" customWidth="1"/>
  </cols>
  <sheetData>
    <row r="1" spans="1:18" x14ac:dyDescent="0.25">
      <c r="A1" s="97" t="s">
        <v>835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 t="s">
        <v>890</v>
      </c>
      <c r="P1" s="97"/>
      <c r="Q1" s="97"/>
      <c r="R1" s="97"/>
    </row>
    <row r="2" spans="1:18" s="37" customFormat="1" x14ac:dyDescent="0.25">
      <c r="A2" s="83" t="s">
        <v>828</v>
      </c>
      <c r="B2" s="83" t="s">
        <v>372</v>
      </c>
      <c r="C2" s="83" t="s">
        <v>417</v>
      </c>
      <c r="D2" s="83" t="s">
        <v>418</v>
      </c>
      <c r="E2" s="83" t="s">
        <v>419</v>
      </c>
      <c r="F2" s="83" t="s">
        <v>420</v>
      </c>
      <c r="G2" s="83" t="s">
        <v>421</v>
      </c>
      <c r="H2" s="83" t="s">
        <v>422</v>
      </c>
      <c r="I2" s="83" t="s">
        <v>423</v>
      </c>
      <c r="J2" s="83" t="s">
        <v>770</v>
      </c>
      <c r="K2" s="83" t="s">
        <v>424</v>
      </c>
      <c r="L2" s="83" t="s">
        <v>420</v>
      </c>
      <c r="M2" s="83" t="s">
        <v>425</v>
      </c>
      <c r="N2" s="83" t="s">
        <v>422</v>
      </c>
      <c r="O2" s="83" t="s">
        <v>879</v>
      </c>
      <c r="P2" s="83" t="s">
        <v>307</v>
      </c>
      <c r="Q2" s="83" t="s">
        <v>880</v>
      </c>
      <c r="R2" s="83" t="s">
        <v>1</v>
      </c>
    </row>
    <row r="3" spans="1:18" x14ac:dyDescent="0.25">
      <c r="A3" s="78" t="s">
        <v>878</v>
      </c>
      <c r="B3" s="44">
        <v>35</v>
      </c>
      <c r="C3" s="27">
        <v>70</v>
      </c>
      <c r="D3" s="45">
        <v>14</v>
      </c>
      <c r="E3" s="45">
        <f>B$10</f>
        <v>0.5</v>
      </c>
      <c r="F3" s="26">
        <f t="shared" ref="F3" si="0">B3*(C3+D3)/1000</f>
        <v>2.94</v>
      </c>
      <c r="G3" s="26">
        <f>F3*$B$9*30.41</f>
        <v>1022.1987598199999</v>
      </c>
      <c r="H3" s="26">
        <f t="shared" ref="H3" si="1">E3*G3</f>
        <v>511.09937990999993</v>
      </c>
      <c r="I3" s="46">
        <f t="shared" ref="I3" si="2">(((F3*1000/(B3*C3)))-1)*100</f>
        <v>19.999999999999996</v>
      </c>
      <c r="J3" s="47">
        <f>B3</f>
        <v>35</v>
      </c>
      <c r="K3" s="45">
        <v>25</v>
      </c>
      <c r="L3" s="46">
        <f t="shared" ref="L3" si="3">J3*K3/1000</f>
        <v>0.875</v>
      </c>
      <c r="M3" s="46">
        <f>L3*$B$9*30.41</f>
        <v>304.22582137499995</v>
      </c>
      <c r="N3" s="46">
        <f t="shared" ref="N3:N6" si="4">E3*M3</f>
        <v>152.11291068749998</v>
      </c>
      <c r="O3" s="85">
        <v>25</v>
      </c>
      <c r="P3" s="85">
        <f>SUMIF(K$3:K$6,O3,J$3:J$6)</f>
        <v>339</v>
      </c>
      <c r="Q3" s="86">
        <v>1150</v>
      </c>
      <c r="R3" s="86">
        <f>P3*Q3</f>
        <v>389850</v>
      </c>
    </row>
    <row r="4" spans="1:18" x14ac:dyDescent="0.25">
      <c r="A4" s="78" t="s">
        <v>878</v>
      </c>
      <c r="B4" s="44">
        <v>150</v>
      </c>
      <c r="C4" s="27">
        <v>100</v>
      </c>
      <c r="D4" s="45">
        <v>17</v>
      </c>
      <c r="E4" s="45">
        <f t="shared" ref="E4:E5" si="5">B$10</f>
        <v>0.5</v>
      </c>
      <c r="F4" s="26">
        <f t="shared" ref="F4:F5" si="6">B4*(C4+D4)/1000</f>
        <v>17.55</v>
      </c>
      <c r="G4" s="26">
        <f>F4*$B$9*30.41</f>
        <v>6101.9007601499998</v>
      </c>
      <c r="H4" s="26">
        <f t="shared" ref="H4:H5" si="7">E4*G4</f>
        <v>3050.9503800749999</v>
      </c>
      <c r="I4" s="46">
        <f t="shared" ref="I4:I5" si="8">(((F4*1000/(B4*C4)))-1)*100</f>
        <v>16.999999999999993</v>
      </c>
      <c r="J4" s="47">
        <f t="shared" ref="J4:J5" si="9">B4</f>
        <v>150</v>
      </c>
      <c r="K4" s="45">
        <v>37</v>
      </c>
      <c r="L4" s="46">
        <f t="shared" ref="L4:L5" si="10">J4*K4/1000</f>
        <v>5.55</v>
      </c>
      <c r="M4" s="46">
        <f>L4*$B$9*30.41</f>
        <v>1929.6609241499998</v>
      </c>
      <c r="N4" s="46">
        <f t="shared" ref="N4:N5" si="11">E4*M4</f>
        <v>964.8304620749999</v>
      </c>
      <c r="O4" s="85">
        <v>37</v>
      </c>
      <c r="P4" s="85">
        <f>SUMIF(K$3:K$6,O4,J$3:J$6)</f>
        <v>375</v>
      </c>
      <c r="Q4" s="86">
        <v>1560</v>
      </c>
      <c r="R4" s="86">
        <f t="shared" ref="R4" si="12">P4*Q4</f>
        <v>585000</v>
      </c>
    </row>
    <row r="5" spans="1:18" x14ac:dyDescent="0.25">
      <c r="A5" s="78" t="s">
        <v>841</v>
      </c>
      <c r="B5" s="44">
        <v>304</v>
      </c>
      <c r="C5" s="45">
        <v>80</v>
      </c>
      <c r="D5" s="45">
        <v>9.6</v>
      </c>
      <c r="E5" s="45">
        <f t="shared" si="5"/>
        <v>0.5</v>
      </c>
      <c r="F5" s="26">
        <f t="shared" si="6"/>
        <v>27.238399999999999</v>
      </c>
      <c r="G5" s="26">
        <f>F5*$B$9*30.41</f>
        <v>9470.4281290751987</v>
      </c>
      <c r="H5" s="26">
        <f t="shared" si="7"/>
        <v>4735.2140645375994</v>
      </c>
      <c r="I5" s="46">
        <f t="shared" si="8"/>
        <v>11.999999999999989</v>
      </c>
      <c r="J5" s="47">
        <f t="shared" si="9"/>
        <v>304</v>
      </c>
      <c r="K5" s="45">
        <v>25</v>
      </c>
      <c r="L5" s="46">
        <f t="shared" si="10"/>
        <v>7.6</v>
      </c>
      <c r="M5" s="46">
        <f>L5*$B$9*30.41</f>
        <v>2642.4185627999996</v>
      </c>
      <c r="N5" s="46">
        <f t="shared" si="11"/>
        <v>1321.2092813999998</v>
      </c>
      <c r="O5" s="85" t="s">
        <v>881</v>
      </c>
      <c r="P5" s="85">
        <f>SUM(P3:P4)</f>
        <v>714</v>
      </c>
      <c r="Q5" s="87"/>
      <c r="R5" s="86">
        <f>SUM(R3:R4)</f>
        <v>974850</v>
      </c>
    </row>
    <row r="6" spans="1:18" x14ac:dyDescent="0.25">
      <c r="A6" s="78" t="s">
        <v>841</v>
      </c>
      <c r="B6" s="44">
        <v>225</v>
      </c>
      <c r="C6" s="45">
        <v>125</v>
      </c>
      <c r="D6" s="45">
        <v>13.75</v>
      </c>
      <c r="E6" s="45">
        <f>B$10</f>
        <v>0.5</v>
      </c>
      <c r="F6" s="26">
        <f t="shared" ref="F6" si="13">B6*(C6+D6)/1000</f>
        <v>31.21875</v>
      </c>
      <c r="G6" s="26">
        <f>F6*$B$9*30.41</f>
        <v>10854.342698343749</v>
      </c>
      <c r="H6" s="26">
        <f t="shared" ref="H6" si="14">E6*G6</f>
        <v>5427.1713491718747</v>
      </c>
      <c r="I6" s="46">
        <f t="shared" ref="I6" si="15">(((F6*1000/(B6*C6)))-1)*100</f>
        <v>11.000000000000011</v>
      </c>
      <c r="J6" s="47">
        <f t="shared" ref="J6" si="16">B6</f>
        <v>225</v>
      </c>
      <c r="K6" s="48">
        <v>37</v>
      </c>
      <c r="L6" s="46">
        <f t="shared" ref="L6" si="17">J6*K6/1000</f>
        <v>8.3249999999999993</v>
      </c>
      <c r="M6" s="46">
        <f>L6*$B$9*30.41</f>
        <v>2894.4913862249996</v>
      </c>
      <c r="N6" s="46">
        <f t="shared" si="4"/>
        <v>1447.2456931124998</v>
      </c>
    </row>
    <row r="7" spans="1:18" x14ac:dyDescent="0.25">
      <c r="A7" s="49" t="s">
        <v>1</v>
      </c>
      <c r="B7" s="50">
        <f>SUM(B3:B6)</f>
        <v>714</v>
      </c>
      <c r="C7" s="50"/>
      <c r="D7" s="50"/>
      <c r="E7" s="50"/>
      <c r="F7" s="51">
        <f>SUM(F3:F6)</f>
        <v>78.947149999999993</v>
      </c>
      <c r="G7" s="51">
        <f>SUM(G3:G6)</f>
        <v>27448.870347388947</v>
      </c>
      <c r="H7" s="51">
        <f>SUM(H3:H6)</f>
        <v>13724.435173694474</v>
      </c>
      <c r="I7" s="50"/>
      <c r="J7" s="50">
        <f>SUM(J3:J6)</f>
        <v>714</v>
      </c>
      <c r="K7" s="50"/>
      <c r="L7" s="51">
        <f>SUM(L3:L6)</f>
        <v>22.349999999999998</v>
      </c>
      <c r="M7" s="51">
        <f>SUM(M3:M6)</f>
        <v>7770.7966945499993</v>
      </c>
      <c r="N7" s="51">
        <f>SUM(N3:N6)</f>
        <v>3885.3983472749997</v>
      </c>
    </row>
    <row r="8" spans="1:18" x14ac:dyDescent="0.25">
      <c r="A8" s="32"/>
      <c r="B8" s="33"/>
      <c r="C8" s="33"/>
      <c r="D8" s="33"/>
      <c r="E8" s="33"/>
    </row>
    <row r="9" spans="1:18" x14ac:dyDescent="0.25">
      <c r="A9" s="52" t="s">
        <v>426</v>
      </c>
      <c r="B9" s="84">
        <v>11.433299999999999</v>
      </c>
      <c r="C9" s="33"/>
      <c r="D9" s="33"/>
      <c r="E9" s="33"/>
      <c r="M9" s="27" t="s">
        <v>427</v>
      </c>
      <c r="N9" s="26">
        <f>100-(N7/H7*100)</f>
        <v>71.689921675449966</v>
      </c>
    </row>
    <row r="10" spans="1:18" x14ac:dyDescent="0.25">
      <c r="A10" s="52" t="s">
        <v>428</v>
      </c>
      <c r="B10" s="94">
        <v>0.5</v>
      </c>
      <c r="C10" s="33"/>
      <c r="D10" s="33"/>
      <c r="E10" s="33"/>
    </row>
    <row r="11" spans="1:18" x14ac:dyDescent="0.25">
      <c r="A11" s="27"/>
      <c r="B11" s="27"/>
    </row>
    <row r="12" spans="1:18" x14ac:dyDescent="0.25">
      <c r="A12" s="39" t="s">
        <v>429</v>
      </c>
      <c r="B12" s="39" t="s">
        <v>851</v>
      </c>
      <c r="C12" s="29" t="s">
        <v>852</v>
      </c>
    </row>
    <row r="13" spans="1:18" x14ac:dyDescent="0.25">
      <c r="A13" s="46">
        <f>H7</f>
        <v>13724.435173694474</v>
      </c>
      <c r="B13" s="40">
        <v>1</v>
      </c>
      <c r="C13" s="46">
        <f>G7</f>
        <v>27448.870347388947</v>
      </c>
    </row>
    <row r="14" spans="1:18" x14ac:dyDescent="0.25">
      <c r="A14" s="46">
        <f>A13</f>
        <v>13724.435173694474</v>
      </c>
      <c r="B14" s="40">
        <v>2</v>
      </c>
      <c r="C14" s="46">
        <f>C13</f>
        <v>27448.870347388947</v>
      </c>
    </row>
    <row r="15" spans="1:18" x14ac:dyDescent="0.25">
      <c r="A15" s="46">
        <f>A14</f>
        <v>13724.435173694474</v>
      </c>
      <c r="B15" s="40">
        <v>3</v>
      </c>
      <c r="C15" s="46">
        <f>C14</f>
        <v>27448.870347388947</v>
      </c>
    </row>
    <row r="16" spans="1:18" x14ac:dyDescent="0.25">
      <c r="A16" s="46">
        <f>A15-(A$15-A$19)/4</f>
        <v>11264.675967089606</v>
      </c>
      <c r="B16" s="40">
        <v>4</v>
      </c>
      <c r="C16" s="46">
        <f>C15-(C$15-C$19)/4</f>
        <v>22529.351934179213</v>
      </c>
    </row>
    <row r="17" spans="1:3" x14ac:dyDescent="0.25">
      <c r="A17" s="46">
        <f t="shared" ref="A17:A18" si="18">A16-(A$15-A$19)/4</f>
        <v>8804.9167604847389</v>
      </c>
      <c r="B17" s="40">
        <v>5</v>
      </c>
      <c r="C17" s="46">
        <f t="shared" ref="C17:C18" si="19">C16-(C$15-C$19)/4</f>
        <v>17609.833520969478</v>
      </c>
    </row>
    <row r="18" spans="1:3" x14ac:dyDescent="0.25">
      <c r="A18" s="46">
        <f t="shared" si="18"/>
        <v>6345.1575538798706</v>
      </c>
      <c r="B18" s="40">
        <v>6</v>
      </c>
      <c r="C18" s="46">
        <f t="shared" si="19"/>
        <v>12690.315107759741</v>
      </c>
    </row>
    <row r="19" spans="1:3" x14ac:dyDescent="0.25">
      <c r="A19" s="46">
        <f>N7</f>
        <v>3885.3983472749997</v>
      </c>
      <c r="B19" s="40">
        <v>7</v>
      </c>
      <c r="C19" s="46">
        <f>M7</f>
        <v>7770.7966945499993</v>
      </c>
    </row>
  </sheetData>
  <mergeCells count="2">
    <mergeCell ref="A1:N1"/>
    <mergeCell ref="O1:R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5"/>
  <sheetViews>
    <sheetView workbookViewId="0">
      <selection sqref="A1:E5"/>
    </sheetView>
  </sheetViews>
  <sheetFormatPr defaultRowHeight="15" x14ac:dyDescent="0.25"/>
  <cols>
    <col min="1" max="1" width="15" customWidth="1"/>
    <col min="2" max="3" width="12.5703125" customWidth="1"/>
    <col min="4" max="4" width="13.140625" customWidth="1"/>
    <col min="5" max="5" width="16" customWidth="1"/>
  </cols>
  <sheetData>
    <row r="1" spans="1:5" x14ac:dyDescent="0.25">
      <c r="A1" s="96" t="s">
        <v>836</v>
      </c>
      <c r="B1" s="96"/>
      <c r="C1" s="96"/>
      <c r="D1" s="96"/>
      <c r="E1" s="96"/>
    </row>
    <row r="2" spans="1:5" ht="37.5" customHeight="1" x14ac:dyDescent="0.25">
      <c r="A2" s="62" t="s">
        <v>853</v>
      </c>
      <c r="B2" s="62" t="s">
        <v>771</v>
      </c>
      <c r="C2" s="62" t="s">
        <v>837</v>
      </c>
      <c r="D2" s="62" t="s">
        <v>772</v>
      </c>
      <c r="E2" s="62" t="s">
        <v>773</v>
      </c>
    </row>
    <row r="3" spans="1:5" x14ac:dyDescent="0.25">
      <c r="A3" s="40" t="s">
        <v>842</v>
      </c>
      <c r="B3" s="27">
        <f>'ESTUDO ECONOMIA'!O3</f>
        <v>25</v>
      </c>
      <c r="C3" s="27">
        <f>'ESTUDO ECONOMIA'!P3</f>
        <v>339</v>
      </c>
      <c r="D3" s="76">
        <f>'ESTUDO ECONOMIA'!Q3</f>
        <v>1150</v>
      </c>
      <c r="E3" s="76">
        <f>C3*D3</f>
        <v>389850</v>
      </c>
    </row>
    <row r="4" spans="1:5" x14ac:dyDescent="0.25">
      <c r="A4" s="40" t="s">
        <v>842</v>
      </c>
      <c r="B4" s="27">
        <f>'ESTUDO ECONOMIA'!O4</f>
        <v>37</v>
      </c>
      <c r="C4" s="27">
        <f>'ESTUDO ECONOMIA'!P4</f>
        <v>375</v>
      </c>
      <c r="D4" s="76">
        <f>'ESTUDO ECONOMIA'!Q4</f>
        <v>1560</v>
      </c>
      <c r="E4" s="76">
        <f t="shared" ref="E4" si="0">C4*D4</f>
        <v>585000</v>
      </c>
    </row>
    <row r="5" spans="1:5" x14ac:dyDescent="0.25">
      <c r="A5" s="40" t="s">
        <v>1</v>
      </c>
      <c r="B5" s="27"/>
      <c r="C5" s="27">
        <f>SUM(C3:C4)</f>
        <v>714</v>
      </c>
      <c r="D5" s="76"/>
      <c r="E5" s="56">
        <f>SUM(E3:E4)</f>
        <v>974850</v>
      </c>
    </row>
  </sheetData>
  <mergeCells count="1">
    <mergeCell ref="A1:E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Q34"/>
  <sheetViews>
    <sheetView topLeftCell="A9" workbookViewId="0">
      <selection activeCell="B5" sqref="B5:C10"/>
    </sheetView>
  </sheetViews>
  <sheetFormatPr defaultRowHeight="15" x14ac:dyDescent="0.25"/>
  <cols>
    <col min="1" max="1" width="5.42578125" bestFit="1" customWidth="1"/>
    <col min="2" max="2" width="40.42578125" customWidth="1"/>
    <col min="3" max="3" width="20.7109375" style="1" customWidth="1"/>
    <col min="4" max="4" width="15.28515625" bestFit="1" customWidth="1"/>
    <col min="5" max="5" width="16.42578125" bestFit="1" customWidth="1"/>
    <col min="6" max="6" width="15.28515625" bestFit="1" customWidth="1"/>
    <col min="7" max="7" width="16.42578125" bestFit="1" customWidth="1"/>
    <col min="8" max="15" width="15.28515625" bestFit="1" customWidth="1"/>
    <col min="16" max="24" width="15.28515625" customWidth="1"/>
    <col min="25" max="27" width="15.28515625" bestFit="1" customWidth="1"/>
    <col min="28" max="40" width="14.42578125" bestFit="1" customWidth="1"/>
    <col min="41" max="41" width="15.28515625" bestFit="1" customWidth="1"/>
    <col min="42" max="102" width="14.28515625" bestFit="1" customWidth="1"/>
    <col min="103" max="112" width="14.28515625" customWidth="1"/>
    <col min="113" max="227" width="14.28515625" bestFit="1" customWidth="1"/>
    <col min="228" max="255" width="14.28515625" customWidth="1"/>
    <col min="256" max="298" width="14.28515625" bestFit="1" customWidth="1"/>
    <col min="299" max="303" width="15.28515625" bestFit="1" customWidth="1"/>
    <col min="304" max="314" width="14.28515625" customWidth="1"/>
    <col min="316" max="316" width="5.42578125" bestFit="1" customWidth="1"/>
    <col min="317" max="317" width="29.42578125" bestFit="1" customWidth="1"/>
    <col min="318" max="318" width="18" bestFit="1" customWidth="1"/>
    <col min="319" max="324" width="15.28515625" bestFit="1" customWidth="1"/>
    <col min="325" max="330" width="14.28515625" bestFit="1" customWidth="1"/>
    <col min="331" max="339" width="14.28515625" customWidth="1"/>
    <col min="340" max="390" width="13.28515625" customWidth="1"/>
    <col min="391" max="392" width="11.5703125" customWidth="1"/>
    <col min="393" max="393" width="11.5703125" bestFit="1" customWidth="1"/>
    <col min="394" max="395" width="11.5703125" customWidth="1"/>
    <col min="396" max="417" width="13.28515625" customWidth="1"/>
    <col min="418" max="570" width="14.28515625" customWidth="1"/>
    <col min="572" max="572" width="5.42578125" bestFit="1" customWidth="1"/>
    <col min="573" max="573" width="29.42578125" bestFit="1" customWidth="1"/>
    <col min="574" max="574" width="18" bestFit="1" customWidth="1"/>
    <col min="575" max="580" width="15.28515625" bestFit="1" customWidth="1"/>
    <col min="581" max="586" width="14.28515625" bestFit="1" customWidth="1"/>
    <col min="587" max="595" width="14.28515625" customWidth="1"/>
    <col min="596" max="646" width="13.28515625" customWidth="1"/>
    <col min="647" max="648" width="11.5703125" customWidth="1"/>
    <col min="649" max="649" width="11.5703125" bestFit="1" customWidth="1"/>
    <col min="650" max="651" width="11.5703125" customWidth="1"/>
    <col min="652" max="673" width="13.28515625" customWidth="1"/>
    <col min="674" max="826" width="14.28515625" customWidth="1"/>
    <col min="828" max="828" width="5.42578125" bestFit="1" customWidth="1"/>
    <col min="829" max="829" width="29.42578125" bestFit="1" customWidth="1"/>
    <col min="830" max="830" width="18" bestFit="1" customWidth="1"/>
    <col min="831" max="836" width="15.28515625" bestFit="1" customWidth="1"/>
    <col min="837" max="842" width="14.28515625" bestFit="1" customWidth="1"/>
    <col min="843" max="851" width="14.28515625" customWidth="1"/>
    <col min="852" max="902" width="13.28515625" customWidth="1"/>
    <col min="903" max="904" width="11.5703125" customWidth="1"/>
    <col min="905" max="905" width="11.5703125" bestFit="1" customWidth="1"/>
    <col min="906" max="907" width="11.5703125" customWidth="1"/>
    <col min="908" max="929" width="13.28515625" customWidth="1"/>
    <col min="930" max="1082" width="14.28515625" customWidth="1"/>
    <col min="1084" max="1084" width="5.42578125" bestFit="1" customWidth="1"/>
    <col min="1085" max="1085" width="29.42578125" bestFit="1" customWidth="1"/>
    <col min="1086" max="1086" width="18" bestFit="1" customWidth="1"/>
    <col min="1087" max="1092" width="15.28515625" bestFit="1" customWidth="1"/>
    <col min="1093" max="1098" width="14.28515625" bestFit="1" customWidth="1"/>
    <col min="1099" max="1107" width="14.28515625" customWidth="1"/>
    <col min="1108" max="1158" width="13.28515625" customWidth="1"/>
    <col min="1159" max="1160" width="11.5703125" customWidth="1"/>
    <col min="1161" max="1161" width="11.5703125" bestFit="1" customWidth="1"/>
    <col min="1162" max="1163" width="11.5703125" customWidth="1"/>
    <col min="1164" max="1185" width="13.28515625" customWidth="1"/>
    <col min="1186" max="1338" width="14.28515625" customWidth="1"/>
    <col min="1340" max="1340" width="5.42578125" bestFit="1" customWidth="1"/>
    <col min="1341" max="1341" width="29.42578125" bestFit="1" customWidth="1"/>
    <col min="1342" max="1342" width="18" bestFit="1" customWidth="1"/>
    <col min="1343" max="1348" width="15.28515625" bestFit="1" customWidth="1"/>
    <col min="1349" max="1354" width="14.28515625" bestFit="1" customWidth="1"/>
    <col min="1355" max="1363" width="14.28515625" customWidth="1"/>
    <col min="1364" max="1414" width="13.28515625" customWidth="1"/>
    <col min="1415" max="1416" width="11.5703125" customWidth="1"/>
    <col min="1417" max="1417" width="11.5703125" bestFit="1" customWidth="1"/>
    <col min="1418" max="1419" width="11.5703125" customWidth="1"/>
    <col min="1420" max="1441" width="13.28515625" customWidth="1"/>
    <col min="1442" max="1594" width="14.28515625" customWidth="1"/>
    <col min="1596" max="1596" width="5.42578125" bestFit="1" customWidth="1"/>
    <col min="1597" max="1597" width="29.42578125" bestFit="1" customWidth="1"/>
    <col min="1598" max="1598" width="18" bestFit="1" customWidth="1"/>
    <col min="1599" max="1604" width="15.28515625" bestFit="1" customWidth="1"/>
    <col min="1605" max="1610" width="14.28515625" bestFit="1" customWidth="1"/>
    <col min="1611" max="1619" width="14.28515625" customWidth="1"/>
    <col min="1620" max="1670" width="13.28515625" customWidth="1"/>
    <col min="1671" max="1672" width="11.5703125" customWidth="1"/>
    <col min="1673" max="1673" width="11.5703125" bestFit="1" customWidth="1"/>
    <col min="1674" max="1675" width="11.5703125" customWidth="1"/>
    <col min="1676" max="1697" width="13.28515625" customWidth="1"/>
    <col min="1698" max="1850" width="14.28515625" customWidth="1"/>
    <col min="1852" max="1852" width="5.42578125" bestFit="1" customWidth="1"/>
    <col min="1853" max="1853" width="29.42578125" bestFit="1" customWidth="1"/>
    <col min="1854" max="1854" width="18" bestFit="1" customWidth="1"/>
    <col min="1855" max="1860" width="15.28515625" bestFit="1" customWidth="1"/>
    <col min="1861" max="1866" width="14.28515625" bestFit="1" customWidth="1"/>
    <col min="1867" max="1875" width="14.28515625" customWidth="1"/>
    <col min="1876" max="1926" width="13.28515625" customWidth="1"/>
    <col min="1927" max="1928" width="11.5703125" customWidth="1"/>
    <col min="1929" max="1929" width="11.5703125" bestFit="1" customWidth="1"/>
    <col min="1930" max="1931" width="11.5703125" customWidth="1"/>
    <col min="1932" max="1953" width="13.28515625" customWidth="1"/>
    <col min="1954" max="2106" width="14.28515625" customWidth="1"/>
    <col min="2108" max="2108" width="5.42578125" bestFit="1" customWidth="1"/>
    <col min="2109" max="2109" width="29.42578125" bestFit="1" customWidth="1"/>
    <col min="2110" max="2110" width="18" bestFit="1" customWidth="1"/>
    <col min="2111" max="2116" width="15.28515625" bestFit="1" customWidth="1"/>
    <col min="2117" max="2122" width="14.28515625" bestFit="1" customWidth="1"/>
    <col min="2123" max="2131" width="14.28515625" customWidth="1"/>
    <col min="2132" max="2182" width="13.28515625" customWidth="1"/>
    <col min="2183" max="2184" width="11.5703125" customWidth="1"/>
    <col min="2185" max="2185" width="11.5703125" bestFit="1" customWidth="1"/>
    <col min="2186" max="2187" width="11.5703125" customWidth="1"/>
    <col min="2188" max="2209" width="13.28515625" customWidth="1"/>
    <col min="2210" max="2362" width="14.28515625" customWidth="1"/>
    <col min="2364" max="2364" width="5.42578125" bestFit="1" customWidth="1"/>
    <col min="2365" max="2365" width="29.42578125" bestFit="1" customWidth="1"/>
    <col min="2366" max="2366" width="18" bestFit="1" customWidth="1"/>
    <col min="2367" max="2372" width="15.28515625" bestFit="1" customWidth="1"/>
    <col min="2373" max="2378" width="14.28515625" bestFit="1" customWidth="1"/>
    <col min="2379" max="2387" width="14.28515625" customWidth="1"/>
    <col min="2388" max="2438" width="13.28515625" customWidth="1"/>
    <col min="2439" max="2440" width="11.5703125" customWidth="1"/>
    <col min="2441" max="2441" width="11.5703125" bestFit="1" customWidth="1"/>
    <col min="2442" max="2443" width="11.5703125" customWidth="1"/>
    <col min="2444" max="2465" width="13.28515625" customWidth="1"/>
    <col min="2466" max="2618" width="14.28515625" customWidth="1"/>
    <col min="2620" max="2620" width="5.42578125" bestFit="1" customWidth="1"/>
    <col min="2621" max="2621" width="29.42578125" bestFit="1" customWidth="1"/>
    <col min="2622" max="2622" width="18" bestFit="1" customWidth="1"/>
    <col min="2623" max="2628" width="15.28515625" bestFit="1" customWidth="1"/>
    <col min="2629" max="2634" width="14.28515625" bestFit="1" customWidth="1"/>
    <col min="2635" max="2643" width="14.28515625" customWidth="1"/>
    <col min="2644" max="2694" width="13.28515625" customWidth="1"/>
    <col min="2695" max="2696" width="11.5703125" customWidth="1"/>
    <col min="2697" max="2697" width="11.5703125" bestFit="1" customWidth="1"/>
    <col min="2698" max="2699" width="11.5703125" customWidth="1"/>
    <col min="2700" max="2721" width="13.28515625" customWidth="1"/>
    <col min="2722" max="2874" width="14.28515625" customWidth="1"/>
    <col min="2876" max="2876" width="5.42578125" bestFit="1" customWidth="1"/>
    <col min="2877" max="2877" width="29.42578125" bestFit="1" customWidth="1"/>
    <col min="2878" max="2878" width="18" bestFit="1" customWidth="1"/>
    <col min="2879" max="2884" width="15.28515625" bestFit="1" customWidth="1"/>
    <col min="2885" max="2890" width="14.28515625" bestFit="1" customWidth="1"/>
    <col min="2891" max="2899" width="14.28515625" customWidth="1"/>
    <col min="2900" max="2950" width="13.28515625" customWidth="1"/>
    <col min="2951" max="2952" width="11.5703125" customWidth="1"/>
    <col min="2953" max="2953" width="11.5703125" bestFit="1" customWidth="1"/>
    <col min="2954" max="2955" width="11.5703125" customWidth="1"/>
    <col min="2956" max="2977" width="13.28515625" customWidth="1"/>
    <col min="2978" max="3130" width="14.28515625" customWidth="1"/>
    <col min="3132" max="3132" width="5.42578125" bestFit="1" customWidth="1"/>
    <col min="3133" max="3133" width="29.42578125" bestFit="1" customWidth="1"/>
    <col min="3134" max="3134" width="18" bestFit="1" customWidth="1"/>
    <col min="3135" max="3140" width="15.28515625" bestFit="1" customWidth="1"/>
    <col min="3141" max="3146" width="14.28515625" bestFit="1" customWidth="1"/>
    <col min="3147" max="3155" width="14.28515625" customWidth="1"/>
    <col min="3156" max="3206" width="13.28515625" customWidth="1"/>
    <col min="3207" max="3208" width="11.5703125" customWidth="1"/>
    <col min="3209" max="3209" width="11.5703125" bestFit="1" customWidth="1"/>
    <col min="3210" max="3211" width="11.5703125" customWidth="1"/>
    <col min="3212" max="3233" width="13.28515625" customWidth="1"/>
    <col min="3234" max="3386" width="14.28515625" customWidth="1"/>
    <col min="3388" max="3388" width="5.42578125" bestFit="1" customWidth="1"/>
    <col min="3389" max="3389" width="29.42578125" bestFit="1" customWidth="1"/>
    <col min="3390" max="3390" width="18" bestFit="1" customWidth="1"/>
    <col min="3391" max="3396" width="15.28515625" bestFit="1" customWidth="1"/>
    <col min="3397" max="3402" width="14.28515625" bestFit="1" customWidth="1"/>
    <col min="3403" max="3411" width="14.28515625" customWidth="1"/>
    <col min="3412" max="3462" width="13.28515625" customWidth="1"/>
    <col min="3463" max="3464" width="11.5703125" customWidth="1"/>
    <col min="3465" max="3465" width="11.5703125" bestFit="1" customWidth="1"/>
    <col min="3466" max="3467" width="11.5703125" customWidth="1"/>
    <col min="3468" max="3489" width="13.28515625" customWidth="1"/>
    <col min="3490" max="3642" width="14.28515625" customWidth="1"/>
    <col min="3644" max="3644" width="5.42578125" bestFit="1" customWidth="1"/>
    <col min="3645" max="3645" width="29.42578125" bestFit="1" customWidth="1"/>
    <col min="3646" max="3646" width="18" bestFit="1" customWidth="1"/>
    <col min="3647" max="3652" width="15.28515625" bestFit="1" customWidth="1"/>
    <col min="3653" max="3658" width="14.28515625" bestFit="1" customWidth="1"/>
    <col min="3659" max="3667" width="14.28515625" customWidth="1"/>
    <col min="3668" max="3718" width="13.28515625" customWidth="1"/>
    <col min="3719" max="3720" width="11.5703125" customWidth="1"/>
    <col min="3721" max="3721" width="11.5703125" bestFit="1" customWidth="1"/>
    <col min="3722" max="3723" width="11.5703125" customWidth="1"/>
    <col min="3724" max="3745" width="13.28515625" customWidth="1"/>
    <col min="3746" max="3898" width="14.28515625" customWidth="1"/>
    <col min="3900" max="3900" width="5.42578125" bestFit="1" customWidth="1"/>
    <col min="3901" max="3901" width="29.42578125" bestFit="1" customWidth="1"/>
    <col min="3902" max="3902" width="18" bestFit="1" customWidth="1"/>
    <col min="3903" max="3908" width="15.28515625" bestFit="1" customWidth="1"/>
    <col min="3909" max="3914" width="14.28515625" bestFit="1" customWidth="1"/>
    <col min="3915" max="3923" width="14.28515625" customWidth="1"/>
    <col min="3924" max="3974" width="13.28515625" customWidth="1"/>
    <col min="3975" max="3976" width="11.5703125" customWidth="1"/>
    <col min="3977" max="3977" width="11.5703125" bestFit="1" customWidth="1"/>
    <col min="3978" max="3979" width="11.5703125" customWidth="1"/>
    <col min="3980" max="4001" width="13.28515625" customWidth="1"/>
    <col min="4002" max="4154" width="14.28515625" customWidth="1"/>
    <col min="4156" max="4156" width="5.42578125" bestFit="1" customWidth="1"/>
    <col min="4157" max="4157" width="29.42578125" bestFit="1" customWidth="1"/>
    <col min="4158" max="4158" width="18" bestFit="1" customWidth="1"/>
    <col min="4159" max="4164" width="15.28515625" bestFit="1" customWidth="1"/>
    <col min="4165" max="4170" width="14.28515625" bestFit="1" customWidth="1"/>
    <col min="4171" max="4179" width="14.28515625" customWidth="1"/>
    <col min="4180" max="4230" width="13.28515625" customWidth="1"/>
    <col min="4231" max="4232" width="11.5703125" customWidth="1"/>
    <col min="4233" max="4233" width="11.5703125" bestFit="1" customWidth="1"/>
    <col min="4234" max="4235" width="11.5703125" customWidth="1"/>
    <col min="4236" max="4257" width="13.28515625" customWidth="1"/>
    <col min="4258" max="4410" width="14.28515625" customWidth="1"/>
    <col min="4412" max="4412" width="5.42578125" bestFit="1" customWidth="1"/>
    <col min="4413" max="4413" width="29.42578125" bestFit="1" customWidth="1"/>
    <col min="4414" max="4414" width="18" bestFit="1" customWidth="1"/>
    <col min="4415" max="4420" width="15.28515625" bestFit="1" customWidth="1"/>
    <col min="4421" max="4426" width="14.28515625" bestFit="1" customWidth="1"/>
    <col min="4427" max="4435" width="14.28515625" customWidth="1"/>
    <col min="4436" max="4486" width="13.28515625" customWidth="1"/>
    <col min="4487" max="4488" width="11.5703125" customWidth="1"/>
    <col min="4489" max="4489" width="11.5703125" bestFit="1" customWidth="1"/>
    <col min="4490" max="4491" width="11.5703125" customWidth="1"/>
    <col min="4492" max="4513" width="13.28515625" customWidth="1"/>
    <col min="4514" max="4666" width="14.28515625" customWidth="1"/>
    <col min="4668" max="4668" width="5.42578125" bestFit="1" customWidth="1"/>
    <col min="4669" max="4669" width="29.42578125" bestFit="1" customWidth="1"/>
    <col min="4670" max="4670" width="18" bestFit="1" customWidth="1"/>
    <col min="4671" max="4676" width="15.28515625" bestFit="1" customWidth="1"/>
    <col min="4677" max="4682" width="14.28515625" bestFit="1" customWidth="1"/>
    <col min="4683" max="4691" width="14.28515625" customWidth="1"/>
    <col min="4692" max="4742" width="13.28515625" customWidth="1"/>
    <col min="4743" max="4744" width="11.5703125" customWidth="1"/>
    <col min="4745" max="4745" width="11.5703125" bestFit="1" customWidth="1"/>
    <col min="4746" max="4747" width="11.5703125" customWidth="1"/>
    <col min="4748" max="4769" width="13.28515625" customWidth="1"/>
    <col min="4770" max="4922" width="14.28515625" customWidth="1"/>
    <col min="4924" max="4924" width="5.42578125" bestFit="1" customWidth="1"/>
    <col min="4925" max="4925" width="29.42578125" bestFit="1" customWidth="1"/>
    <col min="4926" max="4926" width="18" bestFit="1" customWidth="1"/>
    <col min="4927" max="4932" width="15.28515625" bestFit="1" customWidth="1"/>
    <col min="4933" max="4938" width="14.28515625" bestFit="1" customWidth="1"/>
    <col min="4939" max="4947" width="14.28515625" customWidth="1"/>
    <col min="4948" max="4998" width="13.28515625" customWidth="1"/>
    <col min="4999" max="5000" width="11.5703125" customWidth="1"/>
    <col min="5001" max="5001" width="11.5703125" bestFit="1" customWidth="1"/>
    <col min="5002" max="5003" width="11.5703125" customWidth="1"/>
    <col min="5004" max="5025" width="13.28515625" customWidth="1"/>
    <col min="5026" max="5178" width="14.28515625" customWidth="1"/>
    <col min="5180" max="5180" width="5.42578125" bestFit="1" customWidth="1"/>
    <col min="5181" max="5181" width="29.42578125" bestFit="1" customWidth="1"/>
    <col min="5182" max="5182" width="18" bestFit="1" customWidth="1"/>
    <col min="5183" max="5188" width="15.28515625" bestFit="1" customWidth="1"/>
    <col min="5189" max="5194" width="14.28515625" bestFit="1" customWidth="1"/>
    <col min="5195" max="5203" width="14.28515625" customWidth="1"/>
    <col min="5204" max="5254" width="13.28515625" customWidth="1"/>
    <col min="5255" max="5256" width="11.5703125" customWidth="1"/>
    <col min="5257" max="5257" width="11.5703125" bestFit="1" customWidth="1"/>
    <col min="5258" max="5259" width="11.5703125" customWidth="1"/>
    <col min="5260" max="5281" width="13.28515625" customWidth="1"/>
    <col min="5282" max="5434" width="14.28515625" customWidth="1"/>
    <col min="5436" max="5436" width="5.42578125" bestFit="1" customWidth="1"/>
    <col min="5437" max="5437" width="29.42578125" bestFit="1" customWidth="1"/>
    <col min="5438" max="5438" width="18" bestFit="1" customWidth="1"/>
    <col min="5439" max="5444" width="15.28515625" bestFit="1" customWidth="1"/>
    <col min="5445" max="5450" width="14.28515625" bestFit="1" customWidth="1"/>
    <col min="5451" max="5459" width="14.28515625" customWidth="1"/>
    <col min="5460" max="5510" width="13.28515625" customWidth="1"/>
    <col min="5511" max="5512" width="11.5703125" customWidth="1"/>
    <col min="5513" max="5513" width="11.5703125" bestFit="1" customWidth="1"/>
    <col min="5514" max="5515" width="11.5703125" customWidth="1"/>
    <col min="5516" max="5537" width="13.28515625" customWidth="1"/>
    <col min="5538" max="5690" width="14.28515625" customWidth="1"/>
    <col min="5692" max="5692" width="5.42578125" bestFit="1" customWidth="1"/>
    <col min="5693" max="5693" width="29.42578125" bestFit="1" customWidth="1"/>
    <col min="5694" max="5694" width="18" bestFit="1" customWidth="1"/>
    <col min="5695" max="5700" width="15.28515625" bestFit="1" customWidth="1"/>
    <col min="5701" max="5706" width="14.28515625" bestFit="1" customWidth="1"/>
    <col min="5707" max="5715" width="14.28515625" customWidth="1"/>
    <col min="5716" max="5766" width="13.28515625" customWidth="1"/>
    <col min="5767" max="5768" width="11.5703125" customWidth="1"/>
    <col min="5769" max="5769" width="11.5703125" bestFit="1" customWidth="1"/>
    <col min="5770" max="5771" width="11.5703125" customWidth="1"/>
    <col min="5772" max="5793" width="13.28515625" customWidth="1"/>
    <col min="5794" max="5946" width="14.28515625" customWidth="1"/>
    <col min="5948" max="5948" width="5.42578125" bestFit="1" customWidth="1"/>
    <col min="5949" max="5949" width="29.42578125" bestFit="1" customWidth="1"/>
    <col min="5950" max="5950" width="18" bestFit="1" customWidth="1"/>
    <col min="5951" max="5956" width="15.28515625" bestFit="1" customWidth="1"/>
    <col min="5957" max="5962" width="14.28515625" bestFit="1" customWidth="1"/>
    <col min="5963" max="5971" width="14.28515625" customWidth="1"/>
    <col min="5972" max="6022" width="13.28515625" customWidth="1"/>
    <col min="6023" max="6024" width="11.5703125" customWidth="1"/>
    <col min="6025" max="6025" width="11.5703125" bestFit="1" customWidth="1"/>
    <col min="6026" max="6027" width="11.5703125" customWidth="1"/>
    <col min="6028" max="6049" width="13.28515625" customWidth="1"/>
    <col min="6050" max="6202" width="14.28515625" customWidth="1"/>
    <col min="6204" max="6204" width="5.42578125" bestFit="1" customWidth="1"/>
    <col min="6205" max="6205" width="29.42578125" bestFit="1" customWidth="1"/>
    <col min="6206" max="6206" width="18" bestFit="1" customWidth="1"/>
    <col min="6207" max="6212" width="15.28515625" bestFit="1" customWidth="1"/>
    <col min="6213" max="6218" width="14.28515625" bestFit="1" customWidth="1"/>
    <col min="6219" max="6227" width="14.28515625" customWidth="1"/>
    <col min="6228" max="6278" width="13.28515625" customWidth="1"/>
    <col min="6279" max="6280" width="11.5703125" customWidth="1"/>
    <col min="6281" max="6281" width="11.5703125" bestFit="1" customWidth="1"/>
    <col min="6282" max="6283" width="11.5703125" customWidth="1"/>
    <col min="6284" max="6305" width="13.28515625" customWidth="1"/>
    <col min="6306" max="6458" width="14.28515625" customWidth="1"/>
    <col min="6460" max="6460" width="5.42578125" bestFit="1" customWidth="1"/>
    <col min="6461" max="6461" width="29.42578125" bestFit="1" customWidth="1"/>
    <col min="6462" max="6462" width="18" bestFit="1" customWidth="1"/>
    <col min="6463" max="6468" width="15.28515625" bestFit="1" customWidth="1"/>
    <col min="6469" max="6474" width="14.28515625" bestFit="1" customWidth="1"/>
    <col min="6475" max="6483" width="14.28515625" customWidth="1"/>
    <col min="6484" max="6534" width="13.28515625" customWidth="1"/>
    <col min="6535" max="6536" width="11.5703125" customWidth="1"/>
    <col min="6537" max="6537" width="11.5703125" bestFit="1" customWidth="1"/>
    <col min="6538" max="6539" width="11.5703125" customWidth="1"/>
    <col min="6540" max="6561" width="13.28515625" customWidth="1"/>
    <col min="6562" max="6714" width="14.28515625" customWidth="1"/>
    <col min="6716" max="6716" width="5.42578125" bestFit="1" customWidth="1"/>
    <col min="6717" max="6717" width="29.42578125" bestFit="1" customWidth="1"/>
    <col min="6718" max="6718" width="18" bestFit="1" customWidth="1"/>
    <col min="6719" max="6724" width="15.28515625" bestFit="1" customWidth="1"/>
    <col min="6725" max="6730" width="14.28515625" bestFit="1" customWidth="1"/>
    <col min="6731" max="6739" width="14.28515625" customWidth="1"/>
    <col min="6740" max="6790" width="13.28515625" customWidth="1"/>
    <col min="6791" max="6792" width="11.5703125" customWidth="1"/>
    <col min="6793" max="6793" width="11.5703125" bestFit="1" customWidth="1"/>
    <col min="6794" max="6795" width="11.5703125" customWidth="1"/>
    <col min="6796" max="6817" width="13.28515625" customWidth="1"/>
    <col min="6818" max="6970" width="14.28515625" customWidth="1"/>
    <col min="6972" max="6972" width="5.42578125" bestFit="1" customWidth="1"/>
    <col min="6973" max="6973" width="29.42578125" bestFit="1" customWidth="1"/>
    <col min="6974" max="6974" width="18" bestFit="1" customWidth="1"/>
    <col min="6975" max="6980" width="15.28515625" bestFit="1" customWidth="1"/>
    <col min="6981" max="6986" width="14.28515625" bestFit="1" customWidth="1"/>
    <col min="6987" max="6995" width="14.28515625" customWidth="1"/>
    <col min="6996" max="7046" width="13.28515625" customWidth="1"/>
    <col min="7047" max="7048" width="11.5703125" customWidth="1"/>
    <col min="7049" max="7049" width="11.5703125" bestFit="1" customWidth="1"/>
    <col min="7050" max="7051" width="11.5703125" customWidth="1"/>
    <col min="7052" max="7073" width="13.28515625" customWidth="1"/>
    <col min="7074" max="7226" width="14.28515625" customWidth="1"/>
    <col min="7228" max="7228" width="5.42578125" bestFit="1" customWidth="1"/>
    <col min="7229" max="7229" width="29.42578125" bestFit="1" customWidth="1"/>
    <col min="7230" max="7230" width="18" bestFit="1" customWidth="1"/>
    <col min="7231" max="7236" width="15.28515625" bestFit="1" customWidth="1"/>
    <col min="7237" max="7242" width="14.28515625" bestFit="1" customWidth="1"/>
    <col min="7243" max="7251" width="14.28515625" customWidth="1"/>
    <col min="7252" max="7302" width="13.28515625" customWidth="1"/>
    <col min="7303" max="7304" width="11.5703125" customWidth="1"/>
    <col min="7305" max="7305" width="11.5703125" bestFit="1" customWidth="1"/>
    <col min="7306" max="7307" width="11.5703125" customWidth="1"/>
    <col min="7308" max="7329" width="13.28515625" customWidth="1"/>
    <col min="7330" max="7482" width="14.28515625" customWidth="1"/>
    <col min="7484" max="7484" width="5.42578125" bestFit="1" customWidth="1"/>
    <col min="7485" max="7485" width="29.42578125" bestFit="1" customWidth="1"/>
    <col min="7486" max="7486" width="18" bestFit="1" customWidth="1"/>
    <col min="7487" max="7492" width="15.28515625" bestFit="1" customWidth="1"/>
    <col min="7493" max="7498" width="14.28515625" bestFit="1" customWidth="1"/>
    <col min="7499" max="7507" width="14.28515625" customWidth="1"/>
    <col min="7508" max="7558" width="13.28515625" customWidth="1"/>
    <col min="7559" max="7560" width="11.5703125" customWidth="1"/>
    <col min="7561" max="7561" width="11.5703125" bestFit="1" customWidth="1"/>
    <col min="7562" max="7563" width="11.5703125" customWidth="1"/>
    <col min="7564" max="7585" width="13.28515625" customWidth="1"/>
    <col min="7586" max="7738" width="14.28515625" customWidth="1"/>
    <col min="7740" max="7740" width="5.42578125" bestFit="1" customWidth="1"/>
    <col min="7741" max="7741" width="29.42578125" bestFit="1" customWidth="1"/>
    <col min="7742" max="7742" width="18" bestFit="1" customWidth="1"/>
    <col min="7743" max="7748" width="15.28515625" bestFit="1" customWidth="1"/>
    <col min="7749" max="7754" width="14.28515625" bestFit="1" customWidth="1"/>
    <col min="7755" max="7763" width="14.28515625" customWidth="1"/>
    <col min="7764" max="7814" width="13.28515625" customWidth="1"/>
    <col min="7815" max="7816" width="11.5703125" customWidth="1"/>
    <col min="7817" max="7817" width="11.5703125" bestFit="1" customWidth="1"/>
    <col min="7818" max="7819" width="11.5703125" customWidth="1"/>
    <col min="7820" max="7841" width="13.28515625" customWidth="1"/>
    <col min="7842" max="7994" width="14.28515625" customWidth="1"/>
    <col min="7996" max="7996" width="5.42578125" bestFit="1" customWidth="1"/>
    <col min="7997" max="7997" width="29.42578125" bestFit="1" customWidth="1"/>
    <col min="7998" max="7998" width="18" bestFit="1" customWidth="1"/>
    <col min="7999" max="8004" width="15.28515625" bestFit="1" customWidth="1"/>
    <col min="8005" max="8010" width="14.28515625" bestFit="1" customWidth="1"/>
    <col min="8011" max="8019" width="14.28515625" customWidth="1"/>
    <col min="8020" max="8070" width="13.28515625" customWidth="1"/>
    <col min="8071" max="8072" width="11.5703125" customWidth="1"/>
    <col min="8073" max="8073" width="11.5703125" bestFit="1" customWidth="1"/>
    <col min="8074" max="8075" width="11.5703125" customWidth="1"/>
    <col min="8076" max="8097" width="13.28515625" customWidth="1"/>
    <col min="8098" max="8250" width="14.28515625" customWidth="1"/>
    <col min="8252" max="8252" width="5.42578125" bestFit="1" customWidth="1"/>
    <col min="8253" max="8253" width="29.42578125" bestFit="1" customWidth="1"/>
    <col min="8254" max="8254" width="18" bestFit="1" customWidth="1"/>
    <col min="8255" max="8260" width="15.28515625" bestFit="1" customWidth="1"/>
    <col min="8261" max="8266" width="14.28515625" bestFit="1" customWidth="1"/>
    <col min="8267" max="8275" width="14.28515625" customWidth="1"/>
    <col min="8276" max="8326" width="13.28515625" customWidth="1"/>
    <col min="8327" max="8328" width="11.5703125" customWidth="1"/>
    <col min="8329" max="8329" width="11.5703125" bestFit="1" customWidth="1"/>
    <col min="8330" max="8331" width="11.5703125" customWidth="1"/>
    <col min="8332" max="8353" width="13.28515625" customWidth="1"/>
    <col min="8354" max="8506" width="14.28515625" customWidth="1"/>
    <col min="8508" max="8508" width="5.42578125" bestFit="1" customWidth="1"/>
    <col min="8509" max="8509" width="29.42578125" bestFit="1" customWidth="1"/>
    <col min="8510" max="8510" width="18" bestFit="1" customWidth="1"/>
    <col min="8511" max="8516" width="15.28515625" bestFit="1" customWidth="1"/>
    <col min="8517" max="8522" width="14.28515625" bestFit="1" customWidth="1"/>
    <col min="8523" max="8531" width="14.28515625" customWidth="1"/>
    <col min="8532" max="8582" width="13.28515625" customWidth="1"/>
    <col min="8583" max="8584" width="11.5703125" customWidth="1"/>
    <col min="8585" max="8585" width="11.5703125" bestFit="1" customWidth="1"/>
    <col min="8586" max="8587" width="11.5703125" customWidth="1"/>
    <col min="8588" max="8609" width="13.28515625" customWidth="1"/>
    <col min="8610" max="8762" width="14.28515625" customWidth="1"/>
    <col min="8764" max="8764" width="5.42578125" bestFit="1" customWidth="1"/>
    <col min="8765" max="8765" width="29.42578125" bestFit="1" customWidth="1"/>
    <col min="8766" max="8766" width="18" bestFit="1" customWidth="1"/>
    <col min="8767" max="8772" width="15.28515625" bestFit="1" customWidth="1"/>
    <col min="8773" max="8778" width="14.28515625" bestFit="1" customWidth="1"/>
    <col min="8779" max="8787" width="14.28515625" customWidth="1"/>
    <col min="8788" max="8838" width="13.28515625" customWidth="1"/>
    <col min="8839" max="8840" width="11.5703125" customWidth="1"/>
    <col min="8841" max="8841" width="11.5703125" bestFit="1" customWidth="1"/>
    <col min="8842" max="8843" width="11.5703125" customWidth="1"/>
    <col min="8844" max="8865" width="13.28515625" customWidth="1"/>
    <col min="8866" max="9018" width="14.28515625" customWidth="1"/>
    <col min="9020" max="9020" width="5.42578125" bestFit="1" customWidth="1"/>
    <col min="9021" max="9021" width="29.42578125" bestFit="1" customWidth="1"/>
    <col min="9022" max="9022" width="18" bestFit="1" customWidth="1"/>
    <col min="9023" max="9028" width="15.28515625" bestFit="1" customWidth="1"/>
    <col min="9029" max="9034" width="14.28515625" bestFit="1" customWidth="1"/>
    <col min="9035" max="9043" width="14.28515625" customWidth="1"/>
    <col min="9044" max="9094" width="13.28515625" customWidth="1"/>
    <col min="9095" max="9096" width="11.5703125" customWidth="1"/>
    <col min="9097" max="9097" width="11.5703125" bestFit="1" customWidth="1"/>
    <col min="9098" max="9099" width="11.5703125" customWidth="1"/>
    <col min="9100" max="9121" width="13.28515625" customWidth="1"/>
    <col min="9122" max="9274" width="14.28515625" customWidth="1"/>
    <col min="9276" max="9276" width="5.42578125" bestFit="1" customWidth="1"/>
    <col min="9277" max="9277" width="29.42578125" bestFit="1" customWidth="1"/>
    <col min="9278" max="9278" width="18" bestFit="1" customWidth="1"/>
    <col min="9279" max="9284" width="15.28515625" bestFit="1" customWidth="1"/>
    <col min="9285" max="9290" width="14.28515625" bestFit="1" customWidth="1"/>
    <col min="9291" max="9299" width="14.28515625" customWidth="1"/>
    <col min="9300" max="9350" width="13.28515625" customWidth="1"/>
    <col min="9351" max="9352" width="11.5703125" customWidth="1"/>
    <col min="9353" max="9353" width="11.5703125" bestFit="1" customWidth="1"/>
    <col min="9354" max="9355" width="11.5703125" customWidth="1"/>
    <col min="9356" max="9377" width="13.28515625" customWidth="1"/>
    <col min="9378" max="9530" width="14.28515625" customWidth="1"/>
    <col min="9532" max="9532" width="5.42578125" bestFit="1" customWidth="1"/>
    <col min="9533" max="9533" width="29.42578125" bestFit="1" customWidth="1"/>
    <col min="9534" max="9534" width="18" bestFit="1" customWidth="1"/>
    <col min="9535" max="9540" width="15.28515625" bestFit="1" customWidth="1"/>
    <col min="9541" max="9546" width="14.28515625" bestFit="1" customWidth="1"/>
    <col min="9547" max="9555" width="14.28515625" customWidth="1"/>
    <col min="9556" max="9606" width="13.28515625" customWidth="1"/>
    <col min="9607" max="9608" width="11.5703125" customWidth="1"/>
    <col min="9609" max="9609" width="11.5703125" bestFit="1" customWidth="1"/>
    <col min="9610" max="9611" width="11.5703125" customWidth="1"/>
    <col min="9612" max="9633" width="13.28515625" customWidth="1"/>
    <col min="9634" max="9786" width="14.28515625" customWidth="1"/>
    <col min="9788" max="9788" width="5.42578125" bestFit="1" customWidth="1"/>
    <col min="9789" max="9789" width="29.42578125" bestFit="1" customWidth="1"/>
    <col min="9790" max="9790" width="18" bestFit="1" customWidth="1"/>
    <col min="9791" max="9796" width="15.28515625" bestFit="1" customWidth="1"/>
    <col min="9797" max="9802" width="14.28515625" bestFit="1" customWidth="1"/>
    <col min="9803" max="9811" width="14.28515625" customWidth="1"/>
    <col min="9812" max="9862" width="13.28515625" customWidth="1"/>
    <col min="9863" max="9864" width="11.5703125" customWidth="1"/>
    <col min="9865" max="9865" width="11.5703125" bestFit="1" customWidth="1"/>
    <col min="9866" max="9867" width="11.5703125" customWidth="1"/>
    <col min="9868" max="9889" width="13.28515625" customWidth="1"/>
    <col min="9890" max="10042" width="14.28515625" customWidth="1"/>
    <col min="10044" max="10044" width="5.42578125" bestFit="1" customWidth="1"/>
    <col min="10045" max="10045" width="29.42578125" bestFit="1" customWidth="1"/>
    <col min="10046" max="10046" width="18" bestFit="1" customWidth="1"/>
    <col min="10047" max="10052" width="15.28515625" bestFit="1" customWidth="1"/>
    <col min="10053" max="10058" width="14.28515625" bestFit="1" customWidth="1"/>
    <col min="10059" max="10067" width="14.28515625" customWidth="1"/>
    <col min="10068" max="10118" width="13.28515625" customWidth="1"/>
    <col min="10119" max="10120" width="11.5703125" customWidth="1"/>
    <col min="10121" max="10121" width="11.5703125" bestFit="1" customWidth="1"/>
    <col min="10122" max="10123" width="11.5703125" customWidth="1"/>
    <col min="10124" max="10145" width="13.28515625" customWidth="1"/>
    <col min="10146" max="10298" width="14.28515625" customWidth="1"/>
    <col min="10300" max="10300" width="5.42578125" bestFit="1" customWidth="1"/>
    <col min="10301" max="10301" width="29.42578125" bestFit="1" customWidth="1"/>
    <col min="10302" max="10302" width="18" bestFit="1" customWidth="1"/>
    <col min="10303" max="10308" width="15.28515625" bestFit="1" customWidth="1"/>
    <col min="10309" max="10314" width="14.28515625" bestFit="1" customWidth="1"/>
    <col min="10315" max="10323" width="14.28515625" customWidth="1"/>
    <col min="10324" max="10374" width="13.28515625" customWidth="1"/>
    <col min="10375" max="10376" width="11.5703125" customWidth="1"/>
    <col min="10377" max="10377" width="11.5703125" bestFit="1" customWidth="1"/>
    <col min="10378" max="10379" width="11.5703125" customWidth="1"/>
    <col min="10380" max="10401" width="13.28515625" customWidth="1"/>
    <col min="10402" max="10554" width="14.28515625" customWidth="1"/>
    <col min="10556" max="10556" width="5.42578125" bestFit="1" customWidth="1"/>
    <col min="10557" max="10557" width="29.42578125" bestFit="1" customWidth="1"/>
    <col min="10558" max="10558" width="18" bestFit="1" customWidth="1"/>
    <col min="10559" max="10564" width="15.28515625" bestFit="1" customWidth="1"/>
    <col min="10565" max="10570" width="14.28515625" bestFit="1" customWidth="1"/>
    <col min="10571" max="10579" width="14.28515625" customWidth="1"/>
    <col min="10580" max="10630" width="13.28515625" customWidth="1"/>
    <col min="10631" max="10632" width="11.5703125" customWidth="1"/>
    <col min="10633" max="10633" width="11.5703125" bestFit="1" customWidth="1"/>
    <col min="10634" max="10635" width="11.5703125" customWidth="1"/>
    <col min="10636" max="10657" width="13.28515625" customWidth="1"/>
    <col min="10658" max="10810" width="14.28515625" customWidth="1"/>
    <col min="10812" max="10812" width="5.42578125" bestFit="1" customWidth="1"/>
    <col min="10813" max="10813" width="29.42578125" bestFit="1" customWidth="1"/>
    <col min="10814" max="10814" width="18" bestFit="1" customWidth="1"/>
    <col min="10815" max="10820" width="15.28515625" bestFit="1" customWidth="1"/>
    <col min="10821" max="10826" width="14.28515625" bestFit="1" customWidth="1"/>
    <col min="10827" max="10835" width="14.28515625" customWidth="1"/>
    <col min="10836" max="10886" width="13.28515625" customWidth="1"/>
    <col min="10887" max="10888" width="11.5703125" customWidth="1"/>
    <col min="10889" max="10889" width="11.5703125" bestFit="1" customWidth="1"/>
    <col min="10890" max="10891" width="11.5703125" customWidth="1"/>
    <col min="10892" max="10913" width="13.28515625" customWidth="1"/>
    <col min="10914" max="11066" width="14.28515625" customWidth="1"/>
    <col min="11068" max="11068" width="5.42578125" bestFit="1" customWidth="1"/>
    <col min="11069" max="11069" width="29.42578125" bestFit="1" customWidth="1"/>
    <col min="11070" max="11070" width="18" bestFit="1" customWidth="1"/>
    <col min="11071" max="11076" width="15.28515625" bestFit="1" customWidth="1"/>
    <col min="11077" max="11082" width="14.28515625" bestFit="1" customWidth="1"/>
    <col min="11083" max="11091" width="14.28515625" customWidth="1"/>
    <col min="11092" max="11142" width="13.28515625" customWidth="1"/>
    <col min="11143" max="11144" width="11.5703125" customWidth="1"/>
    <col min="11145" max="11145" width="11.5703125" bestFit="1" customWidth="1"/>
    <col min="11146" max="11147" width="11.5703125" customWidth="1"/>
    <col min="11148" max="11169" width="13.28515625" customWidth="1"/>
    <col min="11170" max="11322" width="14.28515625" customWidth="1"/>
    <col min="11324" max="11324" width="5.42578125" bestFit="1" customWidth="1"/>
    <col min="11325" max="11325" width="29.42578125" bestFit="1" customWidth="1"/>
    <col min="11326" max="11326" width="18" bestFit="1" customWidth="1"/>
    <col min="11327" max="11332" width="15.28515625" bestFit="1" customWidth="1"/>
    <col min="11333" max="11338" width="14.28515625" bestFit="1" customWidth="1"/>
    <col min="11339" max="11347" width="14.28515625" customWidth="1"/>
    <col min="11348" max="11398" width="13.28515625" customWidth="1"/>
    <col min="11399" max="11400" width="11.5703125" customWidth="1"/>
    <col min="11401" max="11401" width="11.5703125" bestFit="1" customWidth="1"/>
    <col min="11402" max="11403" width="11.5703125" customWidth="1"/>
    <col min="11404" max="11425" width="13.28515625" customWidth="1"/>
    <col min="11426" max="11578" width="14.28515625" customWidth="1"/>
    <col min="11580" max="11580" width="5.42578125" bestFit="1" customWidth="1"/>
    <col min="11581" max="11581" width="29.42578125" bestFit="1" customWidth="1"/>
    <col min="11582" max="11582" width="18" bestFit="1" customWidth="1"/>
    <col min="11583" max="11588" width="15.28515625" bestFit="1" customWidth="1"/>
    <col min="11589" max="11594" width="14.28515625" bestFit="1" customWidth="1"/>
    <col min="11595" max="11603" width="14.28515625" customWidth="1"/>
    <col min="11604" max="11654" width="13.28515625" customWidth="1"/>
    <col min="11655" max="11656" width="11.5703125" customWidth="1"/>
    <col min="11657" max="11657" width="11.5703125" bestFit="1" customWidth="1"/>
    <col min="11658" max="11659" width="11.5703125" customWidth="1"/>
    <col min="11660" max="11681" width="13.28515625" customWidth="1"/>
    <col min="11682" max="11834" width="14.28515625" customWidth="1"/>
    <col min="11836" max="11836" width="5.42578125" bestFit="1" customWidth="1"/>
    <col min="11837" max="11837" width="29.42578125" bestFit="1" customWidth="1"/>
    <col min="11838" max="11838" width="18" bestFit="1" customWidth="1"/>
    <col min="11839" max="11844" width="15.28515625" bestFit="1" customWidth="1"/>
    <col min="11845" max="11850" width="14.28515625" bestFit="1" customWidth="1"/>
    <col min="11851" max="11859" width="14.28515625" customWidth="1"/>
    <col min="11860" max="11910" width="13.28515625" customWidth="1"/>
    <col min="11911" max="11912" width="11.5703125" customWidth="1"/>
    <col min="11913" max="11913" width="11.5703125" bestFit="1" customWidth="1"/>
    <col min="11914" max="11915" width="11.5703125" customWidth="1"/>
    <col min="11916" max="11937" width="13.28515625" customWidth="1"/>
    <col min="11938" max="12090" width="14.28515625" customWidth="1"/>
    <col min="12092" max="12092" width="5.42578125" bestFit="1" customWidth="1"/>
    <col min="12093" max="12093" width="29.42578125" bestFit="1" customWidth="1"/>
    <col min="12094" max="12094" width="18" bestFit="1" customWidth="1"/>
    <col min="12095" max="12100" width="15.28515625" bestFit="1" customWidth="1"/>
    <col min="12101" max="12106" width="14.28515625" bestFit="1" customWidth="1"/>
    <col min="12107" max="12115" width="14.28515625" customWidth="1"/>
    <col min="12116" max="12166" width="13.28515625" customWidth="1"/>
    <col min="12167" max="12168" width="11.5703125" customWidth="1"/>
    <col min="12169" max="12169" width="11.5703125" bestFit="1" customWidth="1"/>
    <col min="12170" max="12171" width="11.5703125" customWidth="1"/>
    <col min="12172" max="12193" width="13.28515625" customWidth="1"/>
    <col min="12194" max="12346" width="14.28515625" customWidth="1"/>
    <col min="12348" max="12348" width="5.42578125" bestFit="1" customWidth="1"/>
    <col min="12349" max="12349" width="29.42578125" bestFit="1" customWidth="1"/>
    <col min="12350" max="12350" width="18" bestFit="1" customWidth="1"/>
    <col min="12351" max="12356" width="15.28515625" bestFit="1" customWidth="1"/>
    <col min="12357" max="12362" width="14.28515625" bestFit="1" customWidth="1"/>
    <col min="12363" max="12371" width="14.28515625" customWidth="1"/>
    <col min="12372" max="12422" width="13.28515625" customWidth="1"/>
    <col min="12423" max="12424" width="11.5703125" customWidth="1"/>
    <col min="12425" max="12425" width="11.5703125" bestFit="1" customWidth="1"/>
    <col min="12426" max="12427" width="11.5703125" customWidth="1"/>
    <col min="12428" max="12449" width="13.28515625" customWidth="1"/>
    <col min="12450" max="12602" width="14.28515625" customWidth="1"/>
    <col min="12604" max="12604" width="5.42578125" bestFit="1" customWidth="1"/>
    <col min="12605" max="12605" width="29.42578125" bestFit="1" customWidth="1"/>
    <col min="12606" max="12606" width="18" bestFit="1" customWidth="1"/>
    <col min="12607" max="12612" width="15.28515625" bestFit="1" customWidth="1"/>
    <col min="12613" max="12618" width="14.28515625" bestFit="1" customWidth="1"/>
    <col min="12619" max="12627" width="14.28515625" customWidth="1"/>
    <col min="12628" max="12678" width="13.28515625" customWidth="1"/>
    <col min="12679" max="12680" width="11.5703125" customWidth="1"/>
    <col min="12681" max="12681" width="11.5703125" bestFit="1" customWidth="1"/>
    <col min="12682" max="12683" width="11.5703125" customWidth="1"/>
    <col min="12684" max="12705" width="13.28515625" customWidth="1"/>
    <col min="12706" max="12858" width="14.28515625" customWidth="1"/>
    <col min="12860" max="12860" width="5.42578125" bestFit="1" customWidth="1"/>
    <col min="12861" max="12861" width="29.42578125" bestFit="1" customWidth="1"/>
    <col min="12862" max="12862" width="18" bestFit="1" customWidth="1"/>
    <col min="12863" max="12868" width="15.28515625" bestFit="1" customWidth="1"/>
    <col min="12869" max="12874" width="14.28515625" bestFit="1" customWidth="1"/>
    <col min="12875" max="12883" width="14.28515625" customWidth="1"/>
    <col min="12884" max="12934" width="13.28515625" customWidth="1"/>
    <col min="12935" max="12936" width="11.5703125" customWidth="1"/>
    <col min="12937" max="12937" width="11.5703125" bestFit="1" customWidth="1"/>
    <col min="12938" max="12939" width="11.5703125" customWidth="1"/>
    <col min="12940" max="12961" width="13.28515625" customWidth="1"/>
    <col min="12962" max="13114" width="14.28515625" customWidth="1"/>
    <col min="13116" max="13116" width="5.42578125" bestFit="1" customWidth="1"/>
    <col min="13117" max="13117" width="29.42578125" bestFit="1" customWidth="1"/>
    <col min="13118" max="13118" width="18" bestFit="1" customWidth="1"/>
    <col min="13119" max="13124" width="15.28515625" bestFit="1" customWidth="1"/>
    <col min="13125" max="13130" width="14.28515625" bestFit="1" customWidth="1"/>
    <col min="13131" max="13139" width="14.28515625" customWidth="1"/>
    <col min="13140" max="13190" width="13.28515625" customWidth="1"/>
    <col min="13191" max="13192" width="11.5703125" customWidth="1"/>
    <col min="13193" max="13193" width="11.5703125" bestFit="1" customWidth="1"/>
    <col min="13194" max="13195" width="11.5703125" customWidth="1"/>
    <col min="13196" max="13217" width="13.28515625" customWidth="1"/>
    <col min="13218" max="13370" width="14.28515625" customWidth="1"/>
    <col min="13372" max="13372" width="5.42578125" bestFit="1" customWidth="1"/>
    <col min="13373" max="13373" width="29.42578125" bestFit="1" customWidth="1"/>
    <col min="13374" max="13374" width="18" bestFit="1" customWidth="1"/>
    <col min="13375" max="13380" width="15.28515625" bestFit="1" customWidth="1"/>
    <col min="13381" max="13386" width="14.28515625" bestFit="1" customWidth="1"/>
    <col min="13387" max="13395" width="14.28515625" customWidth="1"/>
    <col min="13396" max="13446" width="13.28515625" customWidth="1"/>
    <col min="13447" max="13448" width="11.5703125" customWidth="1"/>
    <col min="13449" max="13449" width="11.5703125" bestFit="1" customWidth="1"/>
    <col min="13450" max="13451" width="11.5703125" customWidth="1"/>
    <col min="13452" max="13473" width="13.28515625" customWidth="1"/>
    <col min="13474" max="13626" width="14.28515625" customWidth="1"/>
    <col min="13628" max="13628" width="5.42578125" bestFit="1" customWidth="1"/>
    <col min="13629" max="13629" width="29.42578125" bestFit="1" customWidth="1"/>
    <col min="13630" max="13630" width="18" bestFit="1" customWidth="1"/>
    <col min="13631" max="13636" width="15.28515625" bestFit="1" customWidth="1"/>
    <col min="13637" max="13642" width="14.28515625" bestFit="1" customWidth="1"/>
    <col min="13643" max="13651" width="14.28515625" customWidth="1"/>
    <col min="13652" max="13702" width="13.28515625" customWidth="1"/>
    <col min="13703" max="13704" width="11.5703125" customWidth="1"/>
    <col min="13705" max="13705" width="11.5703125" bestFit="1" customWidth="1"/>
    <col min="13706" max="13707" width="11.5703125" customWidth="1"/>
    <col min="13708" max="13729" width="13.28515625" customWidth="1"/>
    <col min="13730" max="13882" width="14.28515625" customWidth="1"/>
    <col min="13884" max="13884" width="5.42578125" bestFit="1" customWidth="1"/>
    <col min="13885" max="13885" width="29.42578125" bestFit="1" customWidth="1"/>
    <col min="13886" max="13886" width="18" bestFit="1" customWidth="1"/>
    <col min="13887" max="13892" width="15.28515625" bestFit="1" customWidth="1"/>
    <col min="13893" max="13898" width="14.28515625" bestFit="1" customWidth="1"/>
    <col min="13899" max="13907" width="14.28515625" customWidth="1"/>
    <col min="13908" max="13958" width="13.28515625" customWidth="1"/>
    <col min="13959" max="13960" width="11.5703125" customWidth="1"/>
    <col min="13961" max="13961" width="11.5703125" bestFit="1" customWidth="1"/>
    <col min="13962" max="13963" width="11.5703125" customWidth="1"/>
    <col min="13964" max="13985" width="13.28515625" customWidth="1"/>
    <col min="13986" max="14138" width="14.28515625" customWidth="1"/>
    <col min="14140" max="14140" width="5.42578125" bestFit="1" customWidth="1"/>
    <col min="14141" max="14141" width="29.42578125" bestFit="1" customWidth="1"/>
    <col min="14142" max="14142" width="18" bestFit="1" customWidth="1"/>
    <col min="14143" max="14148" width="15.28515625" bestFit="1" customWidth="1"/>
    <col min="14149" max="14154" width="14.28515625" bestFit="1" customWidth="1"/>
    <col min="14155" max="14163" width="14.28515625" customWidth="1"/>
    <col min="14164" max="14214" width="13.28515625" customWidth="1"/>
    <col min="14215" max="14216" width="11.5703125" customWidth="1"/>
    <col min="14217" max="14217" width="11.5703125" bestFit="1" customWidth="1"/>
    <col min="14218" max="14219" width="11.5703125" customWidth="1"/>
    <col min="14220" max="14241" width="13.28515625" customWidth="1"/>
    <col min="14242" max="14394" width="14.28515625" customWidth="1"/>
    <col min="14396" max="14396" width="5.42578125" bestFit="1" customWidth="1"/>
    <col min="14397" max="14397" width="29.42578125" bestFit="1" customWidth="1"/>
    <col min="14398" max="14398" width="18" bestFit="1" customWidth="1"/>
    <col min="14399" max="14404" width="15.28515625" bestFit="1" customWidth="1"/>
    <col min="14405" max="14410" width="14.28515625" bestFit="1" customWidth="1"/>
    <col min="14411" max="14419" width="14.28515625" customWidth="1"/>
    <col min="14420" max="14470" width="13.28515625" customWidth="1"/>
    <col min="14471" max="14472" width="11.5703125" customWidth="1"/>
    <col min="14473" max="14473" width="11.5703125" bestFit="1" customWidth="1"/>
    <col min="14474" max="14475" width="11.5703125" customWidth="1"/>
    <col min="14476" max="14497" width="13.28515625" customWidth="1"/>
    <col min="14498" max="14650" width="14.28515625" customWidth="1"/>
    <col min="14652" max="14652" width="5.42578125" bestFit="1" customWidth="1"/>
    <col min="14653" max="14653" width="29.42578125" bestFit="1" customWidth="1"/>
    <col min="14654" max="14654" width="18" bestFit="1" customWidth="1"/>
    <col min="14655" max="14660" width="15.28515625" bestFit="1" customWidth="1"/>
    <col min="14661" max="14666" width="14.28515625" bestFit="1" customWidth="1"/>
    <col min="14667" max="14675" width="14.28515625" customWidth="1"/>
    <col min="14676" max="14726" width="13.28515625" customWidth="1"/>
    <col min="14727" max="14728" width="11.5703125" customWidth="1"/>
    <col min="14729" max="14729" width="11.5703125" bestFit="1" customWidth="1"/>
    <col min="14730" max="14731" width="11.5703125" customWidth="1"/>
    <col min="14732" max="14753" width="13.28515625" customWidth="1"/>
    <col min="14754" max="14906" width="14.28515625" customWidth="1"/>
    <col min="14908" max="14908" width="5.42578125" bestFit="1" customWidth="1"/>
    <col min="14909" max="14909" width="29.42578125" bestFit="1" customWidth="1"/>
    <col min="14910" max="14910" width="18" bestFit="1" customWidth="1"/>
    <col min="14911" max="14916" width="15.28515625" bestFit="1" customWidth="1"/>
    <col min="14917" max="14922" width="14.28515625" bestFit="1" customWidth="1"/>
    <col min="14923" max="14931" width="14.28515625" customWidth="1"/>
    <col min="14932" max="14982" width="13.28515625" customWidth="1"/>
    <col min="14983" max="14984" width="11.5703125" customWidth="1"/>
    <col min="14985" max="14985" width="11.5703125" bestFit="1" customWidth="1"/>
    <col min="14986" max="14987" width="11.5703125" customWidth="1"/>
    <col min="14988" max="15009" width="13.28515625" customWidth="1"/>
    <col min="15010" max="15162" width="14.28515625" customWidth="1"/>
    <col min="15164" max="15164" width="5.42578125" bestFit="1" customWidth="1"/>
    <col min="15165" max="15165" width="29.42578125" bestFit="1" customWidth="1"/>
    <col min="15166" max="15166" width="18" bestFit="1" customWidth="1"/>
    <col min="15167" max="15172" width="15.28515625" bestFit="1" customWidth="1"/>
    <col min="15173" max="15178" width="14.28515625" bestFit="1" customWidth="1"/>
    <col min="15179" max="15187" width="14.28515625" customWidth="1"/>
    <col min="15188" max="15238" width="13.28515625" customWidth="1"/>
    <col min="15239" max="15240" width="11.5703125" customWidth="1"/>
    <col min="15241" max="15241" width="11.5703125" bestFit="1" customWidth="1"/>
    <col min="15242" max="15243" width="11.5703125" customWidth="1"/>
    <col min="15244" max="15265" width="13.28515625" customWidth="1"/>
    <col min="15266" max="15418" width="14.28515625" customWidth="1"/>
    <col min="15420" max="15420" width="5.42578125" bestFit="1" customWidth="1"/>
    <col min="15421" max="15421" width="29.42578125" bestFit="1" customWidth="1"/>
    <col min="15422" max="15422" width="18" bestFit="1" customWidth="1"/>
    <col min="15423" max="15428" width="15.28515625" bestFit="1" customWidth="1"/>
    <col min="15429" max="15434" width="14.28515625" bestFit="1" customWidth="1"/>
    <col min="15435" max="15443" width="14.28515625" customWidth="1"/>
    <col min="15444" max="15494" width="13.28515625" customWidth="1"/>
    <col min="15495" max="15496" width="11.5703125" customWidth="1"/>
    <col min="15497" max="15497" width="11.5703125" bestFit="1" customWidth="1"/>
    <col min="15498" max="15499" width="11.5703125" customWidth="1"/>
    <col min="15500" max="15521" width="13.28515625" customWidth="1"/>
    <col min="15522" max="15674" width="14.28515625" customWidth="1"/>
    <col min="15676" max="15676" width="5.42578125" bestFit="1" customWidth="1"/>
    <col min="15677" max="15677" width="29.42578125" bestFit="1" customWidth="1"/>
    <col min="15678" max="15678" width="18" bestFit="1" customWidth="1"/>
    <col min="15679" max="15684" width="15.28515625" bestFit="1" customWidth="1"/>
    <col min="15685" max="15690" width="14.28515625" bestFit="1" customWidth="1"/>
    <col min="15691" max="15699" width="14.28515625" customWidth="1"/>
    <col min="15700" max="15750" width="13.28515625" customWidth="1"/>
    <col min="15751" max="15752" width="11.5703125" customWidth="1"/>
    <col min="15753" max="15753" width="11.5703125" bestFit="1" customWidth="1"/>
    <col min="15754" max="15755" width="11.5703125" customWidth="1"/>
    <col min="15756" max="15777" width="13.28515625" customWidth="1"/>
    <col min="15778" max="15930" width="14.28515625" customWidth="1"/>
    <col min="15932" max="15932" width="5.42578125" bestFit="1" customWidth="1"/>
    <col min="15933" max="15933" width="29.42578125" bestFit="1" customWidth="1"/>
    <col min="15934" max="15934" width="18" bestFit="1" customWidth="1"/>
    <col min="15935" max="15940" width="15.28515625" bestFit="1" customWidth="1"/>
    <col min="15941" max="15946" width="14.28515625" bestFit="1" customWidth="1"/>
    <col min="15947" max="15955" width="14.28515625" customWidth="1"/>
    <col min="15956" max="16006" width="13.28515625" customWidth="1"/>
    <col min="16007" max="16008" width="11.5703125" customWidth="1"/>
    <col min="16009" max="16009" width="11.5703125" bestFit="1" customWidth="1"/>
    <col min="16010" max="16011" width="11.5703125" customWidth="1"/>
    <col min="16012" max="16033" width="13.28515625" customWidth="1"/>
    <col min="16034" max="16186" width="14.28515625" customWidth="1"/>
  </cols>
  <sheetData>
    <row r="1" spans="1:303" x14ac:dyDescent="0.25">
      <c r="A1" s="98" t="s">
        <v>894</v>
      </c>
      <c r="B1" s="98"/>
      <c r="C1" s="98"/>
      <c r="D1" s="98"/>
      <c r="E1" s="1"/>
    </row>
    <row r="2" spans="1:303" x14ac:dyDescent="0.25">
      <c r="A2" s="98" t="s">
        <v>820</v>
      </c>
      <c r="B2" s="98"/>
      <c r="C2" s="98"/>
      <c r="D2" s="98"/>
      <c r="E2" s="98"/>
    </row>
    <row r="3" spans="1:303" x14ac:dyDescent="0.25">
      <c r="A3" s="19"/>
      <c r="B3" s="19" t="s">
        <v>367</v>
      </c>
      <c r="C3" s="2">
        <f>LUMINARIAS!C5</f>
        <v>714</v>
      </c>
      <c r="D3" s="19"/>
      <c r="E3" s="19"/>
    </row>
    <row r="4" spans="1:303" s="2" customFormat="1" x14ac:dyDescent="0.25">
      <c r="A4" s="100" t="s">
        <v>0</v>
      </c>
      <c r="B4" s="100"/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  <c r="N4" s="2" t="s">
        <v>12</v>
      </c>
      <c r="O4" s="2" t="s">
        <v>13</v>
      </c>
      <c r="P4" s="2" t="s">
        <v>14</v>
      </c>
      <c r="Q4" s="2" t="s">
        <v>15</v>
      </c>
      <c r="R4" s="2" t="s">
        <v>16</v>
      </c>
      <c r="S4" s="2" t="s">
        <v>17</v>
      </c>
      <c r="T4" s="2" t="s">
        <v>18</v>
      </c>
      <c r="U4" s="2" t="s">
        <v>19</v>
      </c>
      <c r="V4" s="2" t="s">
        <v>20</v>
      </c>
      <c r="W4" s="2" t="s">
        <v>21</v>
      </c>
      <c r="X4" s="2" t="s">
        <v>22</v>
      </c>
      <c r="Y4" s="2" t="s">
        <v>23</v>
      </c>
      <c r="Z4" s="2" t="s">
        <v>24</v>
      </c>
      <c r="AA4" s="2" t="s">
        <v>25</v>
      </c>
      <c r="AB4" s="2" t="s">
        <v>26</v>
      </c>
      <c r="AC4" s="2" t="s">
        <v>27</v>
      </c>
      <c r="AD4" s="2" t="s">
        <v>28</v>
      </c>
      <c r="AE4" s="2" t="s">
        <v>29</v>
      </c>
      <c r="AF4" s="2" t="s">
        <v>30</v>
      </c>
      <c r="AG4" s="2" t="s">
        <v>31</v>
      </c>
      <c r="AH4" s="2" t="s">
        <v>32</v>
      </c>
      <c r="AI4" s="2" t="s">
        <v>33</v>
      </c>
      <c r="AJ4" s="2" t="s">
        <v>34</v>
      </c>
      <c r="AK4" s="2" t="s">
        <v>35</v>
      </c>
      <c r="AL4" s="2" t="s">
        <v>36</v>
      </c>
      <c r="AM4" s="2" t="s">
        <v>37</v>
      </c>
      <c r="AN4" s="2" t="s">
        <v>38</v>
      </c>
      <c r="AO4" s="2" t="s">
        <v>39</v>
      </c>
      <c r="AP4" s="2" t="s">
        <v>40</v>
      </c>
      <c r="AQ4" s="2" t="s">
        <v>41</v>
      </c>
      <c r="AR4" s="2" t="s">
        <v>42</v>
      </c>
      <c r="AS4" s="2" t="s">
        <v>43</v>
      </c>
      <c r="AT4" s="2" t="s">
        <v>44</v>
      </c>
      <c r="AU4" s="2" t="s">
        <v>45</v>
      </c>
      <c r="AV4" s="2" t="s">
        <v>46</v>
      </c>
      <c r="AW4" s="2" t="s">
        <v>47</v>
      </c>
      <c r="AX4" s="2" t="s">
        <v>48</v>
      </c>
      <c r="AY4" s="2" t="s">
        <v>49</v>
      </c>
      <c r="AZ4" s="2" t="s">
        <v>50</v>
      </c>
      <c r="BA4" s="2" t="s">
        <v>51</v>
      </c>
      <c r="BB4" s="2" t="s">
        <v>52</v>
      </c>
      <c r="BC4" s="2" t="s">
        <v>53</v>
      </c>
      <c r="BD4" s="2" t="s">
        <v>54</v>
      </c>
      <c r="BE4" s="2" t="s">
        <v>55</v>
      </c>
      <c r="BF4" s="2" t="s">
        <v>56</v>
      </c>
      <c r="BG4" s="2" t="s">
        <v>57</v>
      </c>
      <c r="BH4" s="2" t="s">
        <v>58</v>
      </c>
      <c r="BI4" s="2" t="s">
        <v>59</v>
      </c>
      <c r="BJ4" s="2" t="s">
        <v>60</v>
      </c>
      <c r="BK4" s="2" t="s">
        <v>61</v>
      </c>
      <c r="BL4" s="2" t="s">
        <v>62</v>
      </c>
      <c r="BM4" s="2" t="s">
        <v>63</v>
      </c>
      <c r="BN4" s="2" t="s">
        <v>64</v>
      </c>
      <c r="BO4" s="2" t="s">
        <v>65</v>
      </c>
      <c r="BP4" s="2" t="s">
        <v>66</v>
      </c>
      <c r="BQ4" s="2" t="s">
        <v>67</v>
      </c>
      <c r="BR4" s="2" t="s">
        <v>68</v>
      </c>
      <c r="BS4" s="2" t="s">
        <v>69</v>
      </c>
      <c r="BT4" s="2" t="s">
        <v>70</v>
      </c>
      <c r="BU4" s="2" t="s">
        <v>71</v>
      </c>
      <c r="BV4" s="2" t="s">
        <v>72</v>
      </c>
      <c r="BW4" s="2" t="s">
        <v>73</v>
      </c>
      <c r="BX4" s="2" t="s">
        <v>74</v>
      </c>
      <c r="BY4" s="2" t="s">
        <v>75</v>
      </c>
      <c r="BZ4" s="2" t="s">
        <v>76</v>
      </c>
      <c r="CA4" s="2" t="s">
        <v>77</v>
      </c>
      <c r="CB4" s="2" t="s">
        <v>78</v>
      </c>
      <c r="CC4" s="2" t="s">
        <v>79</v>
      </c>
      <c r="CD4" s="2" t="s">
        <v>80</v>
      </c>
      <c r="CE4" s="2" t="s">
        <v>81</v>
      </c>
      <c r="CF4" s="2" t="s">
        <v>82</v>
      </c>
      <c r="CG4" s="2" t="s">
        <v>83</v>
      </c>
      <c r="CH4" s="2" t="s">
        <v>84</v>
      </c>
      <c r="CI4" s="2" t="s">
        <v>85</v>
      </c>
      <c r="CJ4" s="2" t="s">
        <v>86</v>
      </c>
      <c r="CK4" s="2" t="s">
        <v>87</v>
      </c>
      <c r="CL4" s="2" t="s">
        <v>88</v>
      </c>
      <c r="CM4" s="2" t="s">
        <v>89</v>
      </c>
      <c r="CN4" s="2" t="s">
        <v>90</v>
      </c>
      <c r="CO4" s="2" t="s">
        <v>91</v>
      </c>
      <c r="CP4" s="2" t="s">
        <v>92</v>
      </c>
      <c r="CQ4" s="2" t="s">
        <v>93</v>
      </c>
      <c r="CR4" s="2" t="s">
        <v>94</v>
      </c>
      <c r="CS4" s="2" t="s">
        <v>95</v>
      </c>
      <c r="CT4" s="2" t="s">
        <v>96</v>
      </c>
      <c r="CU4" s="2" t="s">
        <v>97</v>
      </c>
      <c r="CV4" s="2" t="s">
        <v>98</v>
      </c>
      <c r="CW4" s="2" t="s">
        <v>99</v>
      </c>
      <c r="CX4" s="2" t="s">
        <v>100</v>
      </c>
      <c r="CY4" s="2" t="s">
        <v>101</v>
      </c>
      <c r="CZ4" s="2" t="s">
        <v>102</v>
      </c>
      <c r="DA4" s="2" t="s">
        <v>103</v>
      </c>
      <c r="DB4" s="2" t="s">
        <v>104</v>
      </c>
      <c r="DC4" s="2" t="s">
        <v>105</v>
      </c>
      <c r="DD4" s="2" t="s">
        <v>106</v>
      </c>
      <c r="DE4" s="2" t="s">
        <v>107</v>
      </c>
      <c r="DF4" s="2" t="s">
        <v>108</v>
      </c>
      <c r="DG4" s="2" t="s">
        <v>109</v>
      </c>
      <c r="DH4" s="2" t="s">
        <v>110</v>
      </c>
      <c r="DI4" s="2" t="s">
        <v>111</v>
      </c>
      <c r="DJ4" s="2" t="s">
        <v>112</v>
      </c>
      <c r="DK4" s="2" t="s">
        <v>113</v>
      </c>
      <c r="DL4" s="2" t="s">
        <v>114</v>
      </c>
      <c r="DM4" s="2" t="s">
        <v>115</v>
      </c>
      <c r="DN4" s="2" t="s">
        <v>116</v>
      </c>
      <c r="DO4" s="2" t="s">
        <v>117</v>
      </c>
      <c r="DP4" s="2" t="s">
        <v>118</v>
      </c>
      <c r="DQ4" s="2" t="s">
        <v>119</v>
      </c>
      <c r="DR4" s="2" t="s">
        <v>120</v>
      </c>
      <c r="DS4" s="2" t="s">
        <v>121</v>
      </c>
      <c r="DT4" s="2" t="s">
        <v>122</v>
      </c>
      <c r="DU4" s="2" t="s">
        <v>123</v>
      </c>
      <c r="DV4" s="2" t="s">
        <v>124</v>
      </c>
      <c r="DW4" s="2" t="s">
        <v>125</v>
      </c>
      <c r="DX4" s="2" t="s">
        <v>126</v>
      </c>
      <c r="DY4" s="2" t="s">
        <v>127</v>
      </c>
      <c r="DZ4" s="2" t="s">
        <v>128</v>
      </c>
      <c r="EA4" s="2" t="s">
        <v>129</v>
      </c>
      <c r="EB4" s="2" t="s">
        <v>130</v>
      </c>
      <c r="EC4" s="2" t="s">
        <v>131</v>
      </c>
      <c r="ED4" s="2" t="s">
        <v>132</v>
      </c>
      <c r="EE4" s="2" t="s">
        <v>133</v>
      </c>
      <c r="EF4" s="2" t="s">
        <v>134</v>
      </c>
      <c r="EG4" s="2" t="s">
        <v>135</v>
      </c>
      <c r="EH4" s="2" t="s">
        <v>136</v>
      </c>
      <c r="EI4" s="2" t="s">
        <v>137</v>
      </c>
      <c r="EJ4" s="2" t="s">
        <v>138</v>
      </c>
      <c r="EK4" s="2" t="s">
        <v>139</v>
      </c>
      <c r="EL4" s="2" t="s">
        <v>140</v>
      </c>
      <c r="EM4" s="2" t="s">
        <v>141</v>
      </c>
      <c r="EN4" s="2" t="s">
        <v>142</v>
      </c>
      <c r="EO4" s="2" t="s">
        <v>143</v>
      </c>
      <c r="EP4" s="2" t="s">
        <v>144</v>
      </c>
      <c r="EQ4" s="2" t="s">
        <v>145</v>
      </c>
      <c r="ER4" s="2" t="s">
        <v>146</v>
      </c>
      <c r="ES4" s="2" t="s">
        <v>147</v>
      </c>
      <c r="ET4" s="2" t="s">
        <v>148</v>
      </c>
      <c r="EU4" s="2" t="s">
        <v>149</v>
      </c>
      <c r="EV4" s="2" t="s">
        <v>150</v>
      </c>
      <c r="EW4" s="2" t="s">
        <v>151</v>
      </c>
      <c r="EX4" s="2" t="s">
        <v>152</v>
      </c>
      <c r="EY4" s="2" t="s">
        <v>153</v>
      </c>
      <c r="EZ4" s="2" t="s">
        <v>154</v>
      </c>
      <c r="FA4" s="2" t="s">
        <v>155</v>
      </c>
      <c r="FB4" s="2" t="s">
        <v>156</v>
      </c>
      <c r="FC4" s="2" t="s">
        <v>157</v>
      </c>
      <c r="FD4" s="2" t="s">
        <v>158</v>
      </c>
      <c r="FE4" s="2" t="s">
        <v>159</v>
      </c>
      <c r="FF4" s="2" t="s">
        <v>160</v>
      </c>
      <c r="FG4" s="2" t="s">
        <v>161</v>
      </c>
      <c r="FH4" s="2" t="s">
        <v>162</v>
      </c>
      <c r="FI4" s="2" t="s">
        <v>163</v>
      </c>
      <c r="FJ4" s="2" t="s">
        <v>164</v>
      </c>
      <c r="FK4" s="2" t="s">
        <v>165</v>
      </c>
      <c r="FL4" s="2" t="s">
        <v>166</v>
      </c>
      <c r="FM4" s="2" t="s">
        <v>167</v>
      </c>
      <c r="FN4" s="2" t="s">
        <v>168</v>
      </c>
      <c r="FO4" s="2" t="s">
        <v>169</v>
      </c>
      <c r="FP4" s="2" t="s">
        <v>170</v>
      </c>
      <c r="FQ4" s="2" t="s">
        <v>171</v>
      </c>
      <c r="FR4" s="2" t="s">
        <v>172</v>
      </c>
      <c r="FS4" s="2" t="s">
        <v>173</v>
      </c>
      <c r="FT4" s="2" t="s">
        <v>174</v>
      </c>
      <c r="FU4" s="2" t="s">
        <v>175</v>
      </c>
      <c r="FV4" s="2" t="s">
        <v>176</v>
      </c>
      <c r="FW4" s="2" t="s">
        <v>177</v>
      </c>
      <c r="FX4" s="2" t="s">
        <v>178</v>
      </c>
      <c r="FY4" s="2" t="s">
        <v>179</v>
      </c>
      <c r="FZ4" s="2" t="s">
        <v>180</v>
      </c>
      <c r="GA4" s="2" t="s">
        <v>181</v>
      </c>
      <c r="GB4" s="2" t="s">
        <v>182</v>
      </c>
      <c r="GC4" s="2" t="s">
        <v>183</v>
      </c>
      <c r="GD4" s="2" t="s">
        <v>184</v>
      </c>
      <c r="GE4" s="2" t="s">
        <v>185</v>
      </c>
      <c r="GF4" s="2" t="s">
        <v>186</v>
      </c>
      <c r="GG4" s="2" t="s">
        <v>187</v>
      </c>
      <c r="GH4" s="2" t="s">
        <v>188</v>
      </c>
      <c r="GI4" s="2" t="s">
        <v>189</v>
      </c>
      <c r="GJ4" s="2" t="s">
        <v>190</v>
      </c>
      <c r="GK4" s="2" t="s">
        <v>191</v>
      </c>
      <c r="GL4" s="2" t="s">
        <v>192</v>
      </c>
      <c r="GM4" s="2" t="s">
        <v>193</v>
      </c>
      <c r="GN4" s="2" t="s">
        <v>194</v>
      </c>
      <c r="GO4" s="2" t="s">
        <v>195</v>
      </c>
      <c r="GP4" s="2" t="s">
        <v>196</v>
      </c>
      <c r="GQ4" s="2" t="s">
        <v>197</v>
      </c>
      <c r="GR4" s="2" t="s">
        <v>198</v>
      </c>
      <c r="GS4" s="2" t="s">
        <v>199</v>
      </c>
      <c r="GT4" s="2" t="s">
        <v>200</v>
      </c>
      <c r="GU4" s="2" t="s">
        <v>201</v>
      </c>
      <c r="GV4" s="2" t="s">
        <v>202</v>
      </c>
      <c r="GW4" s="2" t="s">
        <v>203</v>
      </c>
      <c r="GX4" s="2" t="s">
        <v>204</v>
      </c>
      <c r="GY4" s="2" t="s">
        <v>205</v>
      </c>
      <c r="GZ4" s="2" t="s">
        <v>206</v>
      </c>
      <c r="HA4" s="2" t="s">
        <v>207</v>
      </c>
      <c r="HB4" s="2" t="s">
        <v>208</v>
      </c>
      <c r="HC4" s="2" t="s">
        <v>209</v>
      </c>
      <c r="HD4" s="2" t="s">
        <v>210</v>
      </c>
      <c r="HE4" s="2" t="s">
        <v>211</v>
      </c>
      <c r="HF4" s="2" t="s">
        <v>212</v>
      </c>
      <c r="HG4" s="2" t="s">
        <v>213</v>
      </c>
      <c r="HH4" s="2" t="s">
        <v>214</v>
      </c>
      <c r="HI4" s="2" t="s">
        <v>215</v>
      </c>
      <c r="HJ4" s="2" t="s">
        <v>216</v>
      </c>
      <c r="HK4" s="2" t="s">
        <v>217</v>
      </c>
      <c r="HL4" s="2" t="s">
        <v>218</v>
      </c>
      <c r="HM4" s="2" t="s">
        <v>219</v>
      </c>
      <c r="HN4" s="2" t="s">
        <v>220</v>
      </c>
      <c r="HO4" s="2" t="s">
        <v>221</v>
      </c>
      <c r="HP4" s="2" t="s">
        <v>222</v>
      </c>
      <c r="HQ4" s="2" t="s">
        <v>223</v>
      </c>
      <c r="HR4" s="2" t="s">
        <v>224</v>
      </c>
      <c r="HS4" s="2" t="s">
        <v>225</v>
      </c>
      <c r="HT4" s="2" t="s">
        <v>226</v>
      </c>
      <c r="HU4" s="2" t="s">
        <v>227</v>
      </c>
      <c r="HV4" s="2" t="s">
        <v>228</v>
      </c>
      <c r="HW4" s="2" t="s">
        <v>229</v>
      </c>
      <c r="HX4" s="2" t="s">
        <v>230</v>
      </c>
      <c r="HY4" s="2" t="s">
        <v>231</v>
      </c>
      <c r="HZ4" s="2" t="s">
        <v>232</v>
      </c>
      <c r="IA4" s="2" t="s">
        <v>233</v>
      </c>
      <c r="IB4" s="2" t="s">
        <v>234</v>
      </c>
      <c r="IC4" s="2" t="s">
        <v>235</v>
      </c>
      <c r="ID4" s="2" t="s">
        <v>236</v>
      </c>
      <c r="IE4" s="2" t="s">
        <v>237</v>
      </c>
      <c r="IF4" s="2" t="s">
        <v>238</v>
      </c>
      <c r="IG4" s="2" t="s">
        <v>239</v>
      </c>
      <c r="IH4" s="2" t="s">
        <v>240</v>
      </c>
      <c r="II4" s="2" t="s">
        <v>241</v>
      </c>
      <c r="IJ4" s="2" t="s">
        <v>242</v>
      </c>
      <c r="IK4" s="2" t="s">
        <v>243</v>
      </c>
      <c r="IL4" s="2" t="s">
        <v>244</v>
      </c>
      <c r="IM4" s="2" t="s">
        <v>245</v>
      </c>
      <c r="IN4" s="2" t="s">
        <v>246</v>
      </c>
      <c r="IO4" s="2" t="s">
        <v>247</v>
      </c>
      <c r="IP4" s="2" t="s">
        <v>248</v>
      </c>
      <c r="IQ4" s="2" t="s">
        <v>249</v>
      </c>
      <c r="IR4" s="2" t="s">
        <v>250</v>
      </c>
      <c r="IS4" s="2" t="s">
        <v>251</v>
      </c>
      <c r="IT4" s="2" t="s">
        <v>252</v>
      </c>
      <c r="IU4" s="2" t="s">
        <v>253</v>
      </c>
      <c r="IV4" s="2" t="s">
        <v>257</v>
      </c>
      <c r="IW4" s="2" t="s">
        <v>258</v>
      </c>
      <c r="IX4" s="2" t="s">
        <v>259</v>
      </c>
      <c r="IY4" s="2" t="s">
        <v>260</v>
      </c>
      <c r="IZ4" s="2" t="s">
        <v>261</v>
      </c>
      <c r="JA4" s="2" t="s">
        <v>262</v>
      </c>
      <c r="JB4" s="2" t="s">
        <v>263</v>
      </c>
      <c r="JC4" s="2" t="s">
        <v>264</v>
      </c>
      <c r="JD4" s="2" t="s">
        <v>265</v>
      </c>
      <c r="JE4" s="2" t="s">
        <v>266</v>
      </c>
      <c r="JF4" s="2" t="s">
        <v>267</v>
      </c>
      <c r="JG4" s="2" t="s">
        <v>268</v>
      </c>
      <c r="JH4" s="2" t="s">
        <v>269</v>
      </c>
      <c r="JI4" s="2" t="s">
        <v>270</v>
      </c>
      <c r="JJ4" s="2" t="s">
        <v>271</v>
      </c>
      <c r="JK4" s="2" t="s">
        <v>272</v>
      </c>
      <c r="JL4" s="2" t="s">
        <v>273</v>
      </c>
      <c r="JM4" s="2" t="s">
        <v>274</v>
      </c>
      <c r="JN4" s="2" t="s">
        <v>275</v>
      </c>
      <c r="JO4" s="2" t="s">
        <v>276</v>
      </c>
      <c r="JP4" s="2" t="s">
        <v>277</v>
      </c>
      <c r="JQ4" s="2" t="s">
        <v>278</v>
      </c>
      <c r="JR4" s="2" t="s">
        <v>279</v>
      </c>
      <c r="JS4" s="2" t="s">
        <v>280</v>
      </c>
      <c r="JT4" s="2" t="s">
        <v>281</v>
      </c>
      <c r="JU4" s="2" t="s">
        <v>282</v>
      </c>
      <c r="JV4" s="2" t="s">
        <v>283</v>
      </c>
      <c r="JW4" s="2" t="s">
        <v>284</v>
      </c>
      <c r="JX4" s="2" t="s">
        <v>285</v>
      </c>
      <c r="JY4" s="2" t="s">
        <v>286</v>
      </c>
      <c r="JZ4" s="2" t="s">
        <v>287</v>
      </c>
      <c r="KA4" s="2" t="s">
        <v>288</v>
      </c>
      <c r="KB4" s="2" t="s">
        <v>289</v>
      </c>
      <c r="KC4" s="2" t="s">
        <v>290</v>
      </c>
      <c r="KD4" s="2" t="s">
        <v>291</v>
      </c>
      <c r="KE4" s="2" t="s">
        <v>292</v>
      </c>
      <c r="KF4" s="2" t="s">
        <v>293</v>
      </c>
      <c r="KG4" s="2" t="s">
        <v>294</v>
      </c>
      <c r="KH4" s="2" t="s">
        <v>295</v>
      </c>
      <c r="KI4" s="2" t="s">
        <v>296</v>
      </c>
      <c r="KJ4" s="2" t="s">
        <v>297</v>
      </c>
      <c r="KK4" s="2" t="s">
        <v>298</v>
      </c>
      <c r="KL4" s="2" t="s">
        <v>299</v>
      </c>
      <c r="KM4" s="2" t="s">
        <v>300</v>
      </c>
      <c r="KN4" s="2" t="s">
        <v>301</v>
      </c>
      <c r="KO4" s="2" t="s">
        <v>302</v>
      </c>
      <c r="KP4" s="2" t="s">
        <v>303</v>
      </c>
      <c r="KQ4" s="2" t="s">
        <v>304</v>
      </c>
    </row>
    <row r="5" spans="1:303" x14ac:dyDescent="0.25">
      <c r="A5" s="101"/>
      <c r="B5" s="4" t="s">
        <v>846</v>
      </c>
      <c r="C5" s="3">
        <f>LUMINARIAS!E5</f>
        <v>974850</v>
      </c>
      <c r="D5" s="5">
        <f>$C5/4</f>
        <v>243712.5</v>
      </c>
      <c r="E5" s="5">
        <f>D5</f>
        <v>243712.5</v>
      </c>
      <c r="F5" s="5">
        <f t="shared" ref="F5:G9" si="0">E5</f>
        <v>243712.5</v>
      </c>
      <c r="G5" s="5">
        <f t="shared" si="0"/>
        <v>243712.5</v>
      </c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303" x14ac:dyDescent="0.25">
      <c r="A6" s="101"/>
      <c r="B6" s="4" t="s">
        <v>834</v>
      </c>
      <c r="C6" s="3">
        <f>SUBSTITUICAO!E14</f>
        <v>128458.22031976744</v>
      </c>
      <c r="D6" s="5">
        <f>$C6/4</f>
        <v>32114.55507994186</v>
      </c>
      <c r="E6" s="5">
        <f t="shared" ref="E6:E9" si="1">D6</f>
        <v>32114.55507994186</v>
      </c>
      <c r="F6" s="5">
        <f t="shared" si="0"/>
        <v>32114.55507994186</v>
      </c>
      <c r="G6" s="5">
        <f t="shared" si="0"/>
        <v>32114.55507994186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</row>
    <row r="7" spans="1:303" x14ac:dyDescent="0.25">
      <c r="A7" s="101"/>
      <c r="B7" s="4" t="s">
        <v>254</v>
      </c>
      <c r="C7" s="3">
        <f>DESCARTE!E5</f>
        <v>14280</v>
      </c>
      <c r="D7" s="5">
        <f>$C7/4</f>
        <v>3570</v>
      </c>
      <c r="E7" s="5">
        <f t="shared" si="1"/>
        <v>3570</v>
      </c>
      <c r="F7" s="5">
        <f t="shared" si="0"/>
        <v>3570</v>
      </c>
      <c r="G7" s="5">
        <f t="shared" si="0"/>
        <v>3570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</row>
    <row r="8" spans="1:303" x14ac:dyDescent="0.25">
      <c r="A8" s="101"/>
      <c r="B8" s="4" t="s">
        <v>769</v>
      </c>
      <c r="C8" s="3">
        <f>'MELHORIA DE REDE'!E26</f>
        <v>170224.29582558139</v>
      </c>
      <c r="D8" s="5">
        <f>$C8/4</f>
        <v>42556.073956395347</v>
      </c>
      <c r="E8" s="5">
        <f t="shared" si="1"/>
        <v>42556.073956395347</v>
      </c>
      <c r="F8" s="5">
        <f t="shared" si="0"/>
        <v>42556.073956395347</v>
      </c>
      <c r="G8" s="5">
        <f t="shared" si="0"/>
        <v>42556.073956395347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</row>
    <row r="9" spans="1:303" x14ac:dyDescent="0.25">
      <c r="A9" s="101"/>
      <c r="B9" s="4" t="s">
        <v>446</v>
      </c>
      <c r="C9" s="3">
        <f>SUM(D9:O9)</f>
        <v>29245.5</v>
      </c>
      <c r="D9" s="5">
        <f>D5*0.03</f>
        <v>7311.375</v>
      </c>
      <c r="E9" s="5">
        <f t="shared" si="1"/>
        <v>7311.375</v>
      </c>
      <c r="F9" s="5">
        <f t="shared" si="0"/>
        <v>7311.375</v>
      </c>
      <c r="G9" s="5">
        <f t="shared" si="0"/>
        <v>7311.375</v>
      </c>
      <c r="H9" s="5"/>
      <c r="I9" s="5"/>
      <c r="J9" s="5"/>
      <c r="K9" s="5"/>
      <c r="L9" s="5"/>
      <c r="M9" s="5"/>
      <c r="N9" s="5"/>
      <c r="O9" s="5"/>
      <c r="P9" s="5">
        <f t="shared" ref="P9:AU9" si="2">P5*0.01</f>
        <v>0</v>
      </c>
      <c r="Q9" s="5">
        <f t="shared" si="2"/>
        <v>0</v>
      </c>
      <c r="R9" s="5">
        <f t="shared" si="2"/>
        <v>0</v>
      </c>
      <c r="S9" s="5">
        <f t="shared" si="2"/>
        <v>0</v>
      </c>
      <c r="T9" s="5">
        <f t="shared" si="2"/>
        <v>0</v>
      </c>
      <c r="U9" s="5">
        <f t="shared" si="2"/>
        <v>0</v>
      </c>
      <c r="V9" s="5">
        <f t="shared" si="2"/>
        <v>0</v>
      </c>
      <c r="W9" s="5">
        <f t="shared" si="2"/>
        <v>0</v>
      </c>
      <c r="X9" s="5">
        <f t="shared" si="2"/>
        <v>0</v>
      </c>
      <c r="Y9" s="5">
        <f t="shared" si="2"/>
        <v>0</v>
      </c>
      <c r="Z9" s="5">
        <f t="shared" si="2"/>
        <v>0</v>
      </c>
      <c r="AA9" s="5">
        <f t="shared" si="2"/>
        <v>0</v>
      </c>
      <c r="AB9" s="5">
        <f t="shared" si="2"/>
        <v>0</v>
      </c>
      <c r="AC9" s="5">
        <f t="shared" si="2"/>
        <v>0</v>
      </c>
      <c r="AD9" s="5">
        <f t="shared" si="2"/>
        <v>0</v>
      </c>
      <c r="AE9" s="5">
        <f t="shared" si="2"/>
        <v>0</v>
      </c>
      <c r="AF9" s="5">
        <f t="shared" si="2"/>
        <v>0</v>
      </c>
      <c r="AG9" s="5">
        <f t="shared" si="2"/>
        <v>0</v>
      </c>
      <c r="AH9" s="5">
        <f t="shared" si="2"/>
        <v>0</v>
      </c>
      <c r="AI9" s="5">
        <f t="shared" si="2"/>
        <v>0</v>
      </c>
      <c r="AJ9" s="5">
        <f t="shared" si="2"/>
        <v>0</v>
      </c>
      <c r="AK9" s="5">
        <f t="shared" si="2"/>
        <v>0</v>
      </c>
      <c r="AL9" s="5">
        <f t="shared" si="2"/>
        <v>0</v>
      </c>
      <c r="AM9" s="5">
        <f t="shared" si="2"/>
        <v>0</v>
      </c>
      <c r="AN9" s="5">
        <f t="shared" si="2"/>
        <v>0</v>
      </c>
      <c r="AO9" s="5">
        <f t="shared" si="2"/>
        <v>0</v>
      </c>
      <c r="AP9" s="5">
        <f t="shared" si="2"/>
        <v>0</v>
      </c>
      <c r="AQ9" s="5">
        <f t="shared" si="2"/>
        <v>0</v>
      </c>
      <c r="AR9" s="5">
        <f t="shared" si="2"/>
        <v>0</v>
      </c>
      <c r="AS9" s="5">
        <f t="shared" si="2"/>
        <v>0</v>
      </c>
      <c r="AT9" s="5">
        <f t="shared" si="2"/>
        <v>0</v>
      </c>
      <c r="AU9" s="5">
        <f t="shared" si="2"/>
        <v>0</v>
      </c>
      <c r="AV9" s="5">
        <f t="shared" ref="AV9:BR9" si="3">AV5*0.01</f>
        <v>0</v>
      </c>
      <c r="AW9" s="5">
        <f t="shared" si="3"/>
        <v>0</v>
      </c>
      <c r="AX9" s="5">
        <f t="shared" si="3"/>
        <v>0</v>
      </c>
      <c r="AY9" s="5">
        <f t="shared" si="3"/>
        <v>0</v>
      </c>
      <c r="AZ9" s="5">
        <f t="shared" si="3"/>
        <v>0</v>
      </c>
      <c r="BA9" s="5">
        <f t="shared" si="3"/>
        <v>0</v>
      </c>
      <c r="BB9" s="5">
        <f t="shared" si="3"/>
        <v>0</v>
      </c>
      <c r="BC9" s="5">
        <f t="shared" si="3"/>
        <v>0</v>
      </c>
      <c r="BD9" s="5">
        <f t="shared" si="3"/>
        <v>0</v>
      </c>
      <c r="BE9" s="5">
        <f t="shared" si="3"/>
        <v>0</v>
      </c>
      <c r="BF9" s="5">
        <f t="shared" si="3"/>
        <v>0</v>
      </c>
      <c r="BG9" s="5">
        <f t="shared" si="3"/>
        <v>0</v>
      </c>
      <c r="BH9" s="5">
        <f t="shared" si="3"/>
        <v>0</v>
      </c>
      <c r="BI9" s="5">
        <f t="shared" si="3"/>
        <v>0</v>
      </c>
      <c r="BJ9" s="5">
        <f t="shared" si="3"/>
        <v>0</v>
      </c>
      <c r="BK9" s="5">
        <f t="shared" si="3"/>
        <v>0</v>
      </c>
      <c r="BL9" s="5">
        <f t="shared" si="3"/>
        <v>0</v>
      </c>
      <c r="BM9" s="5">
        <f t="shared" si="3"/>
        <v>0</v>
      </c>
      <c r="BN9" s="5">
        <f t="shared" si="3"/>
        <v>0</v>
      </c>
      <c r="BO9" s="5">
        <f t="shared" si="3"/>
        <v>0</v>
      </c>
      <c r="BP9" s="5">
        <f t="shared" si="3"/>
        <v>0</v>
      </c>
      <c r="BQ9" s="5">
        <f t="shared" si="3"/>
        <v>0</v>
      </c>
      <c r="BR9" s="5">
        <f t="shared" si="3"/>
        <v>0</v>
      </c>
    </row>
    <row r="10" spans="1:303" x14ac:dyDescent="0.25">
      <c r="A10" s="101"/>
      <c r="B10" s="6" t="s">
        <v>407</v>
      </c>
      <c r="C10" s="3">
        <f t="shared" ref="C10:O10" si="4">SUM(C5:C9)</f>
        <v>1317058.0161453488</v>
      </c>
      <c r="D10" s="8">
        <f t="shared" si="4"/>
        <v>329264.5040363372</v>
      </c>
      <c r="E10" s="8">
        <f t="shared" si="4"/>
        <v>329264.5040363372</v>
      </c>
      <c r="F10" s="8">
        <f t="shared" si="4"/>
        <v>329264.5040363372</v>
      </c>
      <c r="G10" s="8">
        <f t="shared" si="4"/>
        <v>329264.5040363372</v>
      </c>
      <c r="H10" s="8">
        <f t="shared" si="4"/>
        <v>0</v>
      </c>
      <c r="I10" s="8">
        <f t="shared" si="4"/>
        <v>0</v>
      </c>
      <c r="J10" s="8">
        <f t="shared" si="4"/>
        <v>0</v>
      </c>
      <c r="K10" s="8">
        <f t="shared" si="4"/>
        <v>0</v>
      </c>
      <c r="L10" s="8">
        <f t="shared" si="4"/>
        <v>0</v>
      </c>
      <c r="M10" s="8">
        <f t="shared" si="4"/>
        <v>0</v>
      </c>
      <c r="N10" s="8">
        <f t="shared" si="4"/>
        <v>0</v>
      </c>
      <c r="O10" s="8">
        <f t="shared" si="4"/>
        <v>0</v>
      </c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</row>
    <row r="11" spans="1:303" ht="15" customHeight="1" x14ac:dyDescent="0.25">
      <c r="A11" s="102" t="s">
        <v>445</v>
      </c>
      <c r="B11" s="6" t="s">
        <v>305</v>
      </c>
      <c r="C11" s="53">
        <v>0.01</v>
      </c>
      <c r="D11" s="15"/>
      <c r="E11" s="15"/>
    </row>
    <row r="12" spans="1:303" x14ac:dyDescent="0.25">
      <c r="A12" s="102"/>
      <c r="B12" s="6" t="s">
        <v>856</v>
      </c>
      <c r="C12" s="9"/>
      <c r="D12" s="16">
        <f>PMT(C11,300,-D10)</f>
        <v>3467.8932481979864</v>
      </c>
      <c r="E12" s="16">
        <f>D12</f>
        <v>3467.8932481979864</v>
      </c>
      <c r="F12" s="17">
        <f>E12</f>
        <v>3467.8932481979864</v>
      </c>
      <c r="G12" s="17">
        <f t="shared" ref="G12:O20" si="5">F12</f>
        <v>3467.8932481979864</v>
      </c>
      <c r="H12" s="17">
        <f t="shared" si="5"/>
        <v>3467.8932481979864</v>
      </c>
      <c r="I12" s="17">
        <f t="shared" si="5"/>
        <v>3467.8932481979864</v>
      </c>
      <c r="J12" s="17">
        <f t="shared" si="5"/>
        <v>3467.8932481979864</v>
      </c>
      <c r="K12" s="17">
        <f t="shared" si="5"/>
        <v>3467.8932481979864</v>
      </c>
      <c r="L12" s="17">
        <f t="shared" si="5"/>
        <v>3467.8932481979864</v>
      </c>
      <c r="M12" s="17">
        <f t="shared" si="5"/>
        <v>3467.8932481979864</v>
      </c>
      <c r="N12" s="17">
        <f t="shared" si="5"/>
        <v>3467.8932481979864</v>
      </c>
      <c r="O12" s="17">
        <f t="shared" si="5"/>
        <v>3467.8932481979864</v>
      </c>
      <c r="P12" s="17">
        <f>O12</f>
        <v>3467.8932481979864</v>
      </c>
      <c r="Q12" s="17">
        <f t="shared" ref="Q12:CB13" si="6">P12</f>
        <v>3467.8932481979864</v>
      </c>
      <c r="R12" s="17">
        <f t="shared" si="6"/>
        <v>3467.8932481979864</v>
      </c>
      <c r="S12" s="17">
        <f t="shared" si="6"/>
        <v>3467.8932481979864</v>
      </c>
      <c r="T12" s="17">
        <f t="shared" si="6"/>
        <v>3467.8932481979864</v>
      </c>
      <c r="U12" s="17">
        <f t="shared" si="6"/>
        <v>3467.8932481979864</v>
      </c>
      <c r="V12" s="17">
        <f t="shared" si="6"/>
        <v>3467.8932481979864</v>
      </c>
      <c r="W12" s="17">
        <f t="shared" si="6"/>
        <v>3467.8932481979864</v>
      </c>
      <c r="X12" s="17">
        <f t="shared" si="6"/>
        <v>3467.8932481979864</v>
      </c>
      <c r="Y12" s="17">
        <f t="shared" si="6"/>
        <v>3467.8932481979864</v>
      </c>
      <c r="Z12" s="17">
        <f t="shared" si="6"/>
        <v>3467.8932481979864</v>
      </c>
      <c r="AA12" s="17">
        <f t="shared" si="6"/>
        <v>3467.8932481979864</v>
      </c>
      <c r="AB12" s="17">
        <f t="shared" si="6"/>
        <v>3467.8932481979864</v>
      </c>
      <c r="AC12" s="17">
        <f t="shared" si="6"/>
        <v>3467.8932481979864</v>
      </c>
      <c r="AD12" s="17">
        <f t="shared" si="6"/>
        <v>3467.8932481979864</v>
      </c>
      <c r="AE12" s="17">
        <f t="shared" si="6"/>
        <v>3467.8932481979864</v>
      </c>
      <c r="AF12" s="17">
        <f t="shared" si="6"/>
        <v>3467.8932481979864</v>
      </c>
      <c r="AG12" s="17">
        <f t="shared" si="6"/>
        <v>3467.8932481979864</v>
      </c>
      <c r="AH12" s="17">
        <f t="shared" si="6"/>
        <v>3467.8932481979864</v>
      </c>
      <c r="AI12" s="17">
        <f t="shared" si="6"/>
        <v>3467.8932481979864</v>
      </c>
      <c r="AJ12" s="17">
        <f t="shared" si="6"/>
        <v>3467.8932481979864</v>
      </c>
      <c r="AK12" s="17">
        <f t="shared" si="6"/>
        <v>3467.8932481979864</v>
      </c>
      <c r="AL12" s="17">
        <f t="shared" si="6"/>
        <v>3467.8932481979864</v>
      </c>
      <c r="AM12" s="17">
        <f t="shared" si="6"/>
        <v>3467.8932481979864</v>
      </c>
      <c r="AN12" s="17">
        <f t="shared" si="6"/>
        <v>3467.8932481979864</v>
      </c>
      <c r="AO12" s="17">
        <f t="shared" si="6"/>
        <v>3467.8932481979864</v>
      </c>
      <c r="AP12" s="17">
        <f t="shared" si="6"/>
        <v>3467.8932481979864</v>
      </c>
      <c r="AQ12" s="17">
        <f t="shared" si="6"/>
        <v>3467.8932481979864</v>
      </c>
      <c r="AR12" s="17">
        <f t="shared" si="6"/>
        <v>3467.8932481979864</v>
      </c>
      <c r="AS12" s="17">
        <f t="shared" si="6"/>
        <v>3467.8932481979864</v>
      </c>
      <c r="AT12" s="17">
        <f t="shared" si="6"/>
        <v>3467.8932481979864</v>
      </c>
      <c r="AU12" s="17">
        <f t="shared" si="6"/>
        <v>3467.8932481979864</v>
      </c>
      <c r="AV12" s="17">
        <f t="shared" si="6"/>
        <v>3467.8932481979864</v>
      </c>
      <c r="AW12" s="17">
        <f t="shared" si="6"/>
        <v>3467.8932481979864</v>
      </c>
      <c r="AX12" s="17">
        <f t="shared" si="6"/>
        <v>3467.8932481979864</v>
      </c>
      <c r="AY12" s="17">
        <f t="shared" si="6"/>
        <v>3467.8932481979864</v>
      </c>
      <c r="AZ12" s="17">
        <f t="shared" si="6"/>
        <v>3467.8932481979864</v>
      </c>
      <c r="BA12" s="17">
        <f t="shared" si="6"/>
        <v>3467.8932481979864</v>
      </c>
      <c r="BB12" s="17">
        <f t="shared" si="6"/>
        <v>3467.8932481979864</v>
      </c>
      <c r="BC12" s="17">
        <f t="shared" si="6"/>
        <v>3467.8932481979864</v>
      </c>
      <c r="BD12" s="17">
        <f t="shared" si="6"/>
        <v>3467.8932481979864</v>
      </c>
      <c r="BE12" s="17">
        <f t="shared" si="6"/>
        <v>3467.8932481979864</v>
      </c>
      <c r="BF12" s="17">
        <f t="shared" si="6"/>
        <v>3467.8932481979864</v>
      </c>
      <c r="BG12" s="17">
        <f t="shared" si="6"/>
        <v>3467.8932481979864</v>
      </c>
      <c r="BH12" s="17">
        <f t="shared" si="6"/>
        <v>3467.8932481979864</v>
      </c>
      <c r="BI12" s="17">
        <f t="shared" si="6"/>
        <v>3467.8932481979864</v>
      </c>
      <c r="BJ12" s="17">
        <f t="shared" si="6"/>
        <v>3467.8932481979864</v>
      </c>
      <c r="BK12" s="17">
        <f t="shared" si="6"/>
        <v>3467.8932481979864</v>
      </c>
      <c r="BL12" s="17">
        <f t="shared" si="6"/>
        <v>3467.8932481979864</v>
      </c>
      <c r="BM12" s="17">
        <f t="shared" si="6"/>
        <v>3467.8932481979864</v>
      </c>
      <c r="BN12" s="17">
        <f t="shared" si="6"/>
        <v>3467.8932481979864</v>
      </c>
      <c r="BO12" s="17">
        <f t="shared" si="6"/>
        <v>3467.8932481979864</v>
      </c>
      <c r="BP12" s="17">
        <f t="shared" si="6"/>
        <v>3467.8932481979864</v>
      </c>
      <c r="BQ12" s="17">
        <f t="shared" si="6"/>
        <v>3467.8932481979864</v>
      </c>
      <c r="BR12" s="17">
        <f t="shared" si="6"/>
        <v>3467.8932481979864</v>
      </c>
      <c r="BS12" s="17">
        <f t="shared" si="6"/>
        <v>3467.8932481979864</v>
      </c>
      <c r="BT12" s="17">
        <f t="shared" si="6"/>
        <v>3467.8932481979864</v>
      </c>
      <c r="BU12" s="17">
        <f t="shared" si="6"/>
        <v>3467.8932481979864</v>
      </c>
      <c r="BV12" s="17">
        <f t="shared" si="6"/>
        <v>3467.8932481979864</v>
      </c>
      <c r="BW12" s="17">
        <f t="shared" si="6"/>
        <v>3467.8932481979864</v>
      </c>
      <c r="BX12" s="17">
        <f t="shared" si="6"/>
        <v>3467.8932481979864</v>
      </c>
      <c r="BY12" s="17">
        <f t="shared" si="6"/>
        <v>3467.8932481979864</v>
      </c>
      <c r="BZ12" s="17">
        <f t="shared" si="6"/>
        <v>3467.8932481979864</v>
      </c>
      <c r="CA12" s="17">
        <f t="shared" si="6"/>
        <v>3467.8932481979864</v>
      </c>
      <c r="CB12" s="17">
        <f t="shared" si="6"/>
        <v>3467.8932481979864</v>
      </c>
      <c r="CC12" s="17">
        <f t="shared" ref="CC12:EN15" si="7">CB12</f>
        <v>3467.8932481979864</v>
      </c>
      <c r="CD12" s="17">
        <f t="shared" si="7"/>
        <v>3467.8932481979864</v>
      </c>
      <c r="CE12" s="17">
        <f t="shared" si="7"/>
        <v>3467.8932481979864</v>
      </c>
      <c r="CF12" s="17">
        <f t="shared" si="7"/>
        <v>3467.8932481979864</v>
      </c>
      <c r="CG12" s="17">
        <f t="shared" si="7"/>
        <v>3467.8932481979864</v>
      </c>
      <c r="CH12" s="17">
        <f t="shared" si="7"/>
        <v>3467.8932481979864</v>
      </c>
      <c r="CI12" s="17">
        <f t="shared" si="7"/>
        <v>3467.8932481979864</v>
      </c>
      <c r="CJ12" s="17">
        <f t="shared" si="7"/>
        <v>3467.8932481979864</v>
      </c>
      <c r="CK12" s="17">
        <f t="shared" si="7"/>
        <v>3467.8932481979864</v>
      </c>
      <c r="CL12" s="17">
        <f t="shared" si="7"/>
        <v>3467.8932481979864</v>
      </c>
      <c r="CM12" s="17">
        <f t="shared" si="7"/>
        <v>3467.8932481979864</v>
      </c>
      <c r="CN12" s="17">
        <f t="shared" si="7"/>
        <v>3467.8932481979864</v>
      </c>
      <c r="CO12" s="17">
        <f t="shared" si="7"/>
        <v>3467.8932481979864</v>
      </c>
      <c r="CP12" s="17">
        <f t="shared" si="7"/>
        <v>3467.8932481979864</v>
      </c>
      <c r="CQ12" s="17">
        <f t="shared" si="7"/>
        <v>3467.8932481979864</v>
      </c>
      <c r="CR12" s="17">
        <f t="shared" si="7"/>
        <v>3467.8932481979864</v>
      </c>
      <c r="CS12" s="17">
        <f t="shared" si="7"/>
        <v>3467.8932481979864</v>
      </c>
      <c r="CT12" s="17">
        <f t="shared" si="7"/>
        <v>3467.8932481979864</v>
      </c>
      <c r="CU12" s="17">
        <f t="shared" si="7"/>
        <v>3467.8932481979864</v>
      </c>
      <c r="CV12" s="17">
        <f t="shared" si="7"/>
        <v>3467.8932481979864</v>
      </c>
      <c r="CW12" s="17">
        <f t="shared" si="7"/>
        <v>3467.8932481979864</v>
      </c>
      <c r="CX12" s="17">
        <f t="shared" si="7"/>
        <v>3467.8932481979864</v>
      </c>
      <c r="CY12" s="17">
        <f t="shared" si="7"/>
        <v>3467.8932481979864</v>
      </c>
      <c r="CZ12" s="17">
        <f t="shared" si="7"/>
        <v>3467.8932481979864</v>
      </c>
      <c r="DA12" s="17">
        <f t="shared" si="7"/>
        <v>3467.8932481979864</v>
      </c>
      <c r="DB12" s="17">
        <f t="shared" si="7"/>
        <v>3467.8932481979864</v>
      </c>
      <c r="DC12" s="17">
        <f t="shared" si="7"/>
        <v>3467.8932481979864</v>
      </c>
      <c r="DD12" s="17">
        <f t="shared" si="7"/>
        <v>3467.8932481979864</v>
      </c>
      <c r="DE12" s="17">
        <f t="shared" si="7"/>
        <v>3467.8932481979864</v>
      </c>
      <c r="DF12" s="17">
        <f t="shared" si="7"/>
        <v>3467.8932481979864</v>
      </c>
      <c r="DG12" s="17">
        <f t="shared" si="7"/>
        <v>3467.8932481979864</v>
      </c>
      <c r="DH12" s="17">
        <f t="shared" si="7"/>
        <v>3467.8932481979864</v>
      </c>
      <c r="DI12" s="17">
        <f t="shared" si="7"/>
        <v>3467.8932481979864</v>
      </c>
      <c r="DJ12" s="17">
        <f t="shared" si="7"/>
        <v>3467.8932481979864</v>
      </c>
      <c r="DK12" s="17">
        <f t="shared" si="7"/>
        <v>3467.8932481979864</v>
      </c>
      <c r="DL12" s="17">
        <f t="shared" si="7"/>
        <v>3467.8932481979864</v>
      </c>
      <c r="DM12" s="17">
        <f t="shared" si="7"/>
        <v>3467.8932481979864</v>
      </c>
      <c r="DN12" s="17">
        <f t="shared" si="7"/>
        <v>3467.8932481979864</v>
      </c>
      <c r="DO12" s="17">
        <f t="shared" si="7"/>
        <v>3467.8932481979864</v>
      </c>
      <c r="DP12" s="17">
        <f t="shared" si="7"/>
        <v>3467.8932481979864</v>
      </c>
      <c r="DQ12" s="17">
        <f t="shared" si="7"/>
        <v>3467.8932481979864</v>
      </c>
      <c r="DR12" s="17">
        <f t="shared" si="7"/>
        <v>3467.8932481979864</v>
      </c>
      <c r="DS12" s="17">
        <f t="shared" si="7"/>
        <v>3467.8932481979864</v>
      </c>
      <c r="DT12" s="17">
        <f t="shared" si="7"/>
        <v>3467.8932481979864</v>
      </c>
      <c r="DU12" s="17">
        <f t="shared" si="7"/>
        <v>3467.8932481979864</v>
      </c>
      <c r="DV12" s="17">
        <f t="shared" si="7"/>
        <v>3467.8932481979864</v>
      </c>
      <c r="DW12" s="17">
        <f t="shared" si="7"/>
        <v>3467.8932481979864</v>
      </c>
      <c r="DX12" s="17">
        <f t="shared" si="7"/>
        <v>3467.8932481979864</v>
      </c>
      <c r="DY12" s="17">
        <f t="shared" si="7"/>
        <v>3467.8932481979864</v>
      </c>
      <c r="DZ12" s="17">
        <f t="shared" si="7"/>
        <v>3467.8932481979864</v>
      </c>
      <c r="EA12" s="17">
        <f t="shared" si="7"/>
        <v>3467.8932481979864</v>
      </c>
      <c r="EB12" s="17">
        <f t="shared" si="7"/>
        <v>3467.8932481979864</v>
      </c>
      <c r="EC12" s="17">
        <f t="shared" si="7"/>
        <v>3467.8932481979864</v>
      </c>
      <c r="ED12" s="17">
        <f t="shared" si="7"/>
        <v>3467.8932481979864</v>
      </c>
      <c r="EE12" s="17">
        <f t="shared" si="7"/>
        <v>3467.8932481979864</v>
      </c>
      <c r="EF12" s="17">
        <f t="shared" si="7"/>
        <v>3467.8932481979864</v>
      </c>
      <c r="EG12" s="17">
        <f t="shared" si="7"/>
        <v>3467.8932481979864</v>
      </c>
      <c r="EH12" s="17">
        <f t="shared" si="7"/>
        <v>3467.8932481979864</v>
      </c>
      <c r="EI12" s="17">
        <f t="shared" si="7"/>
        <v>3467.8932481979864</v>
      </c>
      <c r="EJ12" s="17">
        <f t="shared" si="7"/>
        <v>3467.8932481979864</v>
      </c>
      <c r="EK12" s="17">
        <f t="shared" si="7"/>
        <v>3467.8932481979864</v>
      </c>
      <c r="EL12" s="17">
        <f t="shared" si="7"/>
        <v>3467.8932481979864</v>
      </c>
      <c r="EM12" s="17">
        <f t="shared" si="7"/>
        <v>3467.8932481979864</v>
      </c>
      <c r="EN12" s="17">
        <f t="shared" si="7"/>
        <v>3467.8932481979864</v>
      </c>
      <c r="EO12" s="17">
        <f t="shared" ref="EO12:GZ18" si="8">EN12</f>
        <v>3467.8932481979864</v>
      </c>
      <c r="EP12" s="17">
        <f t="shared" si="8"/>
        <v>3467.8932481979864</v>
      </c>
      <c r="EQ12" s="17">
        <f t="shared" si="8"/>
        <v>3467.8932481979864</v>
      </c>
      <c r="ER12" s="17">
        <f t="shared" si="8"/>
        <v>3467.8932481979864</v>
      </c>
      <c r="ES12" s="17">
        <f t="shared" si="8"/>
        <v>3467.8932481979864</v>
      </c>
      <c r="ET12" s="17">
        <f t="shared" si="8"/>
        <v>3467.8932481979864</v>
      </c>
      <c r="EU12" s="17">
        <f t="shared" si="8"/>
        <v>3467.8932481979864</v>
      </c>
      <c r="EV12" s="17">
        <f t="shared" si="8"/>
        <v>3467.8932481979864</v>
      </c>
      <c r="EW12" s="17">
        <f t="shared" si="8"/>
        <v>3467.8932481979864</v>
      </c>
      <c r="EX12" s="17">
        <f t="shared" si="8"/>
        <v>3467.8932481979864</v>
      </c>
      <c r="EY12" s="17">
        <f t="shared" si="8"/>
        <v>3467.8932481979864</v>
      </c>
      <c r="EZ12" s="17">
        <f t="shared" si="8"/>
        <v>3467.8932481979864</v>
      </c>
      <c r="FA12" s="17">
        <f t="shared" si="8"/>
        <v>3467.8932481979864</v>
      </c>
      <c r="FB12" s="17">
        <f t="shared" si="8"/>
        <v>3467.8932481979864</v>
      </c>
      <c r="FC12" s="17">
        <f t="shared" si="8"/>
        <v>3467.8932481979864</v>
      </c>
      <c r="FD12" s="17">
        <f t="shared" si="8"/>
        <v>3467.8932481979864</v>
      </c>
      <c r="FE12" s="17">
        <f t="shared" si="8"/>
        <v>3467.8932481979864</v>
      </c>
      <c r="FF12" s="17">
        <f t="shared" si="8"/>
        <v>3467.8932481979864</v>
      </c>
      <c r="FG12" s="17">
        <f t="shared" si="8"/>
        <v>3467.8932481979864</v>
      </c>
      <c r="FH12" s="17">
        <f t="shared" si="8"/>
        <v>3467.8932481979864</v>
      </c>
      <c r="FI12" s="17">
        <f t="shared" si="8"/>
        <v>3467.8932481979864</v>
      </c>
      <c r="FJ12" s="17">
        <f t="shared" si="8"/>
        <v>3467.8932481979864</v>
      </c>
      <c r="FK12" s="17">
        <f t="shared" si="8"/>
        <v>3467.8932481979864</v>
      </c>
      <c r="FL12" s="17">
        <f t="shared" si="8"/>
        <v>3467.8932481979864</v>
      </c>
      <c r="FM12" s="17">
        <f t="shared" si="8"/>
        <v>3467.8932481979864</v>
      </c>
      <c r="FN12" s="17">
        <f t="shared" si="8"/>
        <v>3467.8932481979864</v>
      </c>
      <c r="FO12" s="17">
        <f t="shared" si="8"/>
        <v>3467.8932481979864</v>
      </c>
      <c r="FP12" s="17">
        <f t="shared" si="8"/>
        <v>3467.8932481979864</v>
      </c>
      <c r="FQ12" s="17">
        <f t="shared" si="8"/>
        <v>3467.8932481979864</v>
      </c>
      <c r="FR12" s="17">
        <f t="shared" si="8"/>
        <v>3467.8932481979864</v>
      </c>
      <c r="FS12" s="17">
        <f t="shared" si="8"/>
        <v>3467.8932481979864</v>
      </c>
      <c r="FT12" s="17">
        <f t="shared" si="8"/>
        <v>3467.8932481979864</v>
      </c>
      <c r="FU12" s="17">
        <f t="shared" si="8"/>
        <v>3467.8932481979864</v>
      </c>
      <c r="FV12" s="17">
        <f t="shared" si="8"/>
        <v>3467.8932481979864</v>
      </c>
      <c r="FW12" s="17">
        <f t="shared" si="8"/>
        <v>3467.8932481979864</v>
      </c>
      <c r="FX12" s="17">
        <f t="shared" si="8"/>
        <v>3467.8932481979864</v>
      </c>
      <c r="FY12" s="17">
        <f t="shared" si="8"/>
        <v>3467.8932481979864</v>
      </c>
      <c r="FZ12" s="17">
        <f t="shared" si="8"/>
        <v>3467.8932481979864</v>
      </c>
      <c r="GA12" s="17">
        <f t="shared" si="8"/>
        <v>3467.8932481979864</v>
      </c>
      <c r="GB12" s="17">
        <f t="shared" si="8"/>
        <v>3467.8932481979864</v>
      </c>
      <c r="GC12" s="17">
        <f t="shared" si="8"/>
        <v>3467.8932481979864</v>
      </c>
      <c r="GD12" s="17">
        <f t="shared" si="8"/>
        <v>3467.8932481979864</v>
      </c>
      <c r="GE12" s="17">
        <f t="shared" si="8"/>
        <v>3467.8932481979864</v>
      </c>
      <c r="GF12" s="17">
        <f t="shared" si="8"/>
        <v>3467.8932481979864</v>
      </c>
      <c r="GG12" s="17">
        <f t="shared" si="8"/>
        <v>3467.8932481979864</v>
      </c>
      <c r="GH12" s="17">
        <f t="shared" si="8"/>
        <v>3467.8932481979864</v>
      </c>
      <c r="GI12" s="17">
        <f t="shared" si="8"/>
        <v>3467.8932481979864</v>
      </c>
      <c r="GJ12" s="17">
        <f t="shared" si="8"/>
        <v>3467.8932481979864</v>
      </c>
      <c r="GK12" s="17">
        <f t="shared" si="8"/>
        <v>3467.8932481979864</v>
      </c>
      <c r="GL12" s="17">
        <f t="shared" si="8"/>
        <v>3467.8932481979864</v>
      </c>
      <c r="GM12" s="17">
        <f t="shared" si="8"/>
        <v>3467.8932481979864</v>
      </c>
      <c r="GN12" s="17">
        <f t="shared" si="8"/>
        <v>3467.8932481979864</v>
      </c>
      <c r="GO12" s="17">
        <f t="shared" si="8"/>
        <v>3467.8932481979864</v>
      </c>
      <c r="GP12" s="17">
        <f t="shared" si="8"/>
        <v>3467.8932481979864</v>
      </c>
      <c r="GQ12" s="17">
        <f t="shared" si="8"/>
        <v>3467.8932481979864</v>
      </c>
      <c r="GR12" s="17">
        <f t="shared" si="8"/>
        <v>3467.8932481979864</v>
      </c>
      <c r="GS12" s="17">
        <f t="shared" si="8"/>
        <v>3467.8932481979864</v>
      </c>
      <c r="GT12" s="17">
        <f t="shared" si="8"/>
        <v>3467.8932481979864</v>
      </c>
      <c r="GU12" s="17">
        <f t="shared" si="8"/>
        <v>3467.8932481979864</v>
      </c>
      <c r="GV12" s="17">
        <f t="shared" si="8"/>
        <v>3467.8932481979864</v>
      </c>
      <c r="GW12" s="17">
        <f t="shared" si="8"/>
        <v>3467.8932481979864</v>
      </c>
      <c r="GX12" s="17">
        <f t="shared" si="8"/>
        <v>3467.8932481979864</v>
      </c>
      <c r="GY12" s="17">
        <f t="shared" si="8"/>
        <v>3467.8932481979864</v>
      </c>
      <c r="GZ12" s="17">
        <f t="shared" si="8"/>
        <v>3467.8932481979864</v>
      </c>
      <c r="HA12" s="17">
        <f t="shared" ref="HA12:JL15" si="9">GZ12</f>
        <v>3467.8932481979864</v>
      </c>
      <c r="HB12" s="17">
        <f t="shared" si="9"/>
        <v>3467.8932481979864</v>
      </c>
      <c r="HC12" s="17">
        <f t="shared" si="9"/>
        <v>3467.8932481979864</v>
      </c>
      <c r="HD12" s="17">
        <f t="shared" si="9"/>
        <v>3467.8932481979864</v>
      </c>
      <c r="HE12" s="17">
        <f t="shared" si="9"/>
        <v>3467.8932481979864</v>
      </c>
      <c r="HF12" s="17">
        <f t="shared" si="9"/>
        <v>3467.8932481979864</v>
      </c>
      <c r="HG12" s="17">
        <f t="shared" si="9"/>
        <v>3467.8932481979864</v>
      </c>
      <c r="HH12" s="17">
        <f t="shared" si="9"/>
        <v>3467.8932481979864</v>
      </c>
      <c r="HI12" s="17">
        <f t="shared" si="9"/>
        <v>3467.8932481979864</v>
      </c>
      <c r="HJ12" s="17">
        <f t="shared" si="9"/>
        <v>3467.8932481979864</v>
      </c>
      <c r="HK12" s="17">
        <f t="shared" si="9"/>
        <v>3467.8932481979864</v>
      </c>
      <c r="HL12" s="17">
        <f t="shared" si="9"/>
        <v>3467.8932481979864</v>
      </c>
      <c r="HM12" s="17">
        <f t="shared" si="9"/>
        <v>3467.8932481979864</v>
      </c>
      <c r="HN12" s="17">
        <f t="shared" si="9"/>
        <v>3467.8932481979864</v>
      </c>
      <c r="HO12" s="17">
        <f t="shared" si="9"/>
        <v>3467.8932481979864</v>
      </c>
      <c r="HP12" s="17">
        <f t="shared" si="9"/>
        <v>3467.8932481979864</v>
      </c>
      <c r="HQ12" s="17">
        <f t="shared" si="9"/>
        <v>3467.8932481979864</v>
      </c>
      <c r="HR12" s="17">
        <f t="shared" si="9"/>
        <v>3467.8932481979864</v>
      </c>
      <c r="HS12" s="17">
        <f t="shared" si="9"/>
        <v>3467.8932481979864</v>
      </c>
      <c r="HT12" s="17">
        <f t="shared" si="9"/>
        <v>3467.8932481979864</v>
      </c>
      <c r="HU12" s="17">
        <f t="shared" si="9"/>
        <v>3467.8932481979864</v>
      </c>
      <c r="HV12" s="17">
        <f t="shared" si="9"/>
        <v>3467.8932481979864</v>
      </c>
      <c r="HW12" s="17">
        <f t="shared" si="9"/>
        <v>3467.8932481979864</v>
      </c>
      <c r="HX12" s="17">
        <f t="shared" si="9"/>
        <v>3467.8932481979864</v>
      </c>
      <c r="HY12" s="17">
        <f t="shared" si="9"/>
        <v>3467.8932481979864</v>
      </c>
      <c r="HZ12" s="17">
        <f t="shared" si="9"/>
        <v>3467.8932481979864</v>
      </c>
      <c r="IA12" s="17">
        <f t="shared" si="9"/>
        <v>3467.8932481979864</v>
      </c>
      <c r="IB12" s="17">
        <f t="shared" si="9"/>
        <v>3467.8932481979864</v>
      </c>
      <c r="IC12" s="17">
        <f t="shared" si="9"/>
        <v>3467.8932481979864</v>
      </c>
      <c r="ID12" s="17">
        <f t="shared" si="9"/>
        <v>3467.8932481979864</v>
      </c>
      <c r="IE12" s="17">
        <f t="shared" si="9"/>
        <v>3467.8932481979864</v>
      </c>
      <c r="IF12" s="17">
        <f t="shared" si="9"/>
        <v>3467.8932481979864</v>
      </c>
      <c r="IG12" s="17">
        <f t="shared" si="9"/>
        <v>3467.8932481979864</v>
      </c>
      <c r="IH12" s="17">
        <f t="shared" si="9"/>
        <v>3467.8932481979864</v>
      </c>
      <c r="II12" s="17">
        <f t="shared" si="9"/>
        <v>3467.8932481979864</v>
      </c>
      <c r="IJ12" s="17">
        <f t="shared" si="9"/>
        <v>3467.8932481979864</v>
      </c>
      <c r="IK12" s="17">
        <f t="shared" si="9"/>
        <v>3467.8932481979864</v>
      </c>
      <c r="IL12" s="17">
        <f t="shared" si="9"/>
        <v>3467.8932481979864</v>
      </c>
      <c r="IM12" s="17">
        <f t="shared" si="9"/>
        <v>3467.8932481979864</v>
      </c>
      <c r="IN12" s="17">
        <f t="shared" si="9"/>
        <v>3467.8932481979864</v>
      </c>
      <c r="IO12" s="17">
        <f t="shared" si="9"/>
        <v>3467.8932481979864</v>
      </c>
      <c r="IP12" s="17">
        <f t="shared" si="9"/>
        <v>3467.8932481979864</v>
      </c>
      <c r="IQ12" s="17">
        <f t="shared" si="9"/>
        <v>3467.8932481979864</v>
      </c>
      <c r="IR12" s="17">
        <f t="shared" si="9"/>
        <v>3467.8932481979864</v>
      </c>
      <c r="IS12" s="17">
        <f t="shared" si="9"/>
        <v>3467.8932481979864</v>
      </c>
      <c r="IT12" s="17">
        <f t="shared" si="9"/>
        <v>3467.8932481979864</v>
      </c>
      <c r="IU12" s="17">
        <f t="shared" si="9"/>
        <v>3467.8932481979864</v>
      </c>
      <c r="IV12" s="17">
        <f t="shared" si="9"/>
        <v>3467.8932481979864</v>
      </c>
      <c r="IW12" s="17">
        <f t="shared" si="9"/>
        <v>3467.8932481979864</v>
      </c>
      <c r="IX12" s="17">
        <f t="shared" si="9"/>
        <v>3467.8932481979864</v>
      </c>
      <c r="IY12" s="17">
        <f t="shared" si="9"/>
        <v>3467.8932481979864</v>
      </c>
      <c r="IZ12" s="17">
        <f t="shared" si="9"/>
        <v>3467.8932481979864</v>
      </c>
      <c r="JA12" s="17">
        <f t="shared" si="9"/>
        <v>3467.8932481979864</v>
      </c>
      <c r="JB12" s="17">
        <f t="shared" si="9"/>
        <v>3467.8932481979864</v>
      </c>
      <c r="JC12" s="17">
        <f t="shared" si="9"/>
        <v>3467.8932481979864</v>
      </c>
      <c r="JD12" s="17">
        <f t="shared" si="9"/>
        <v>3467.8932481979864</v>
      </c>
      <c r="JE12" s="17">
        <f t="shared" si="9"/>
        <v>3467.8932481979864</v>
      </c>
      <c r="JF12" s="17">
        <f t="shared" si="9"/>
        <v>3467.8932481979864</v>
      </c>
      <c r="JG12" s="17">
        <f t="shared" si="9"/>
        <v>3467.8932481979864</v>
      </c>
      <c r="JH12" s="17">
        <f t="shared" si="9"/>
        <v>3467.8932481979864</v>
      </c>
      <c r="JI12" s="17">
        <f t="shared" si="9"/>
        <v>3467.8932481979864</v>
      </c>
      <c r="JJ12" s="17">
        <f t="shared" si="9"/>
        <v>3467.8932481979864</v>
      </c>
      <c r="JK12" s="17">
        <f t="shared" si="9"/>
        <v>3467.8932481979864</v>
      </c>
      <c r="JL12" s="17">
        <f t="shared" si="9"/>
        <v>3467.8932481979864</v>
      </c>
      <c r="JM12" s="17">
        <f t="shared" ref="JM12:KQ14" si="10">JL12</f>
        <v>3467.8932481979864</v>
      </c>
      <c r="JN12" s="17">
        <f t="shared" si="10"/>
        <v>3467.8932481979864</v>
      </c>
      <c r="JO12" s="17">
        <f t="shared" si="10"/>
        <v>3467.8932481979864</v>
      </c>
      <c r="JP12" s="17">
        <f t="shared" si="10"/>
        <v>3467.8932481979864</v>
      </c>
      <c r="JQ12" s="17">
        <f t="shared" si="10"/>
        <v>3467.8932481979864</v>
      </c>
      <c r="JR12" s="17">
        <f t="shared" si="10"/>
        <v>3467.8932481979864</v>
      </c>
      <c r="JS12" s="17">
        <f t="shared" si="10"/>
        <v>3467.8932481979864</v>
      </c>
      <c r="JT12" s="17">
        <f t="shared" si="10"/>
        <v>3467.8932481979864</v>
      </c>
      <c r="JU12" s="17">
        <f t="shared" si="10"/>
        <v>3467.8932481979864</v>
      </c>
      <c r="JV12" s="17">
        <f t="shared" si="10"/>
        <v>3467.8932481979864</v>
      </c>
      <c r="JW12" s="17">
        <f t="shared" si="10"/>
        <v>3467.8932481979864</v>
      </c>
      <c r="JX12" s="17">
        <f t="shared" si="10"/>
        <v>3467.8932481979864</v>
      </c>
      <c r="JY12" s="17">
        <f t="shared" si="10"/>
        <v>3467.8932481979864</v>
      </c>
      <c r="JZ12" s="17">
        <f t="shared" si="10"/>
        <v>3467.8932481979864</v>
      </c>
      <c r="KA12" s="17">
        <f t="shared" si="10"/>
        <v>3467.8932481979864</v>
      </c>
      <c r="KB12" s="17">
        <f t="shared" si="10"/>
        <v>3467.8932481979864</v>
      </c>
      <c r="KC12" s="17">
        <f t="shared" si="10"/>
        <v>3467.8932481979864</v>
      </c>
      <c r="KD12" s="17">
        <f t="shared" si="10"/>
        <v>3467.8932481979864</v>
      </c>
      <c r="KE12" s="17">
        <f t="shared" si="10"/>
        <v>3467.8932481979864</v>
      </c>
      <c r="KF12" s="17">
        <f t="shared" si="10"/>
        <v>3467.8932481979864</v>
      </c>
      <c r="KG12" s="17">
        <f t="shared" si="10"/>
        <v>3467.8932481979864</v>
      </c>
      <c r="KH12" s="17">
        <f t="shared" si="10"/>
        <v>3467.8932481979864</v>
      </c>
      <c r="KI12" s="17">
        <f t="shared" si="10"/>
        <v>3467.8932481979864</v>
      </c>
      <c r="KJ12" s="17">
        <f t="shared" si="10"/>
        <v>3467.8932481979864</v>
      </c>
      <c r="KK12" s="17">
        <f t="shared" si="10"/>
        <v>3467.8932481979864</v>
      </c>
      <c r="KL12" s="17">
        <f t="shared" si="10"/>
        <v>3467.8932481979864</v>
      </c>
      <c r="KM12" s="17">
        <f t="shared" si="10"/>
        <v>3467.8932481979864</v>
      </c>
      <c r="KN12" s="17">
        <f t="shared" si="10"/>
        <v>3467.8932481979864</v>
      </c>
      <c r="KO12" s="17">
        <f t="shared" si="10"/>
        <v>3467.8932481979864</v>
      </c>
      <c r="KP12" s="17">
        <f t="shared" si="10"/>
        <v>3467.8932481979864</v>
      </c>
      <c r="KQ12" s="17">
        <f t="shared" si="10"/>
        <v>3467.8932481979864</v>
      </c>
    </row>
    <row r="13" spans="1:303" x14ac:dyDescent="0.25">
      <c r="A13" s="102"/>
      <c r="B13" s="6" t="s">
        <v>857</v>
      </c>
      <c r="C13" s="9"/>
      <c r="D13" s="16"/>
      <c r="E13" s="16">
        <f>PMT(C11,299,-E10)</f>
        <v>3469.7399875428446</v>
      </c>
      <c r="F13" s="17">
        <f>E13</f>
        <v>3469.7399875428446</v>
      </c>
      <c r="G13" s="17">
        <f>F13</f>
        <v>3469.7399875428446</v>
      </c>
      <c r="H13" s="17">
        <f>G13</f>
        <v>3469.7399875428446</v>
      </c>
      <c r="I13" s="17">
        <f t="shared" si="5"/>
        <v>3469.7399875428446</v>
      </c>
      <c r="J13" s="17">
        <f t="shared" si="5"/>
        <v>3469.7399875428446</v>
      </c>
      <c r="K13" s="17">
        <f t="shared" si="5"/>
        <v>3469.7399875428446</v>
      </c>
      <c r="L13" s="17">
        <f t="shared" si="5"/>
        <v>3469.7399875428446</v>
      </c>
      <c r="M13" s="17">
        <f t="shared" si="5"/>
        <v>3469.7399875428446</v>
      </c>
      <c r="N13" s="17">
        <f t="shared" si="5"/>
        <v>3469.7399875428446</v>
      </c>
      <c r="O13" s="17">
        <f t="shared" si="5"/>
        <v>3469.7399875428446</v>
      </c>
      <c r="P13" s="17">
        <f t="shared" ref="P13:AE22" si="11">O13</f>
        <v>3469.7399875428446</v>
      </c>
      <c r="Q13" s="17">
        <f t="shared" si="11"/>
        <v>3469.7399875428446</v>
      </c>
      <c r="R13" s="17">
        <f t="shared" si="11"/>
        <v>3469.7399875428446</v>
      </c>
      <c r="S13" s="17">
        <f t="shared" si="11"/>
        <v>3469.7399875428446</v>
      </c>
      <c r="T13" s="17">
        <f t="shared" si="11"/>
        <v>3469.7399875428446</v>
      </c>
      <c r="U13" s="17">
        <f t="shared" si="11"/>
        <v>3469.7399875428446</v>
      </c>
      <c r="V13" s="17">
        <f t="shared" si="11"/>
        <v>3469.7399875428446</v>
      </c>
      <c r="W13" s="17">
        <f t="shared" si="11"/>
        <v>3469.7399875428446</v>
      </c>
      <c r="X13" s="17">
        <f t="shared" si="11"/>
        <v>3469.7399875428446</v>
      </c>
      <c r="Y13" s="17">
        <f t="shared" si="11"/>
        <v>3469.7399875428446</v>
      </c>
      <c r="Z13" s="17">
        <f t="shared" si="11"/>
        <v>3469.7399875428446</v>
      </c>
      <c r="AA13" s="17">
        <f t="shared" si="11"/>
        <v>3469.7399875428446</v>
      </c>
      <c r="AB13" s="17">
        <f t="shared" si="11"/>
        <v>3469.7399875428446</v>
      </c>
      <c r="AC13" s="17">
        <f t="shared" si="11"/>
        <v>3469.7399875428446</v>
      </c>
      <c r="AD13" s="17">
        <f t="shared" si="11"/>
        <v>3469.7399875428446</v>
      </c>
      <c r="AE13" s="17">
        <f t="shared" si="11"/>
        <v>3469.7399875428446</v>
      </c>
      <c r="AF13" s="17">
        <f t="shared" si="6"/>
        <v>3469.7399875428446</v>
      </c>
      <c r="AG13" s="17">
        <f t="shared" si="6"/>
        <v>3469.7399875428446</v>
      </c>
      <c r="AH13" s="17">
        <f t="shared" si="6"/>
        <v>3469.7399875428446</v>
      </c>
      <c r="AI13" s="17">
        <f t="shared" si="6"/>
        <v>3469.7399875428446</v>
      </c>
      <c r="AJ13" s="17">
        <f t="shared" si="6"/>
        <v>3469.7399875428446</v>
      </c>
      <c r="AK13" s="17">
        <f t="shared" si="6"/>
        <v>3469.7399875428446</v>
      </c>
      <c r="AL13" s="17">
        <f t="shared" si="6"/>
        <v>3469.7399875428446</v>
      </c>
      <c r="AM13" s="17">
        <f t="shared" si="6"/>
        <v>3469.7399875428446</v>
      </c>
      <c r="AN13" s="17">
        <f t="shared" si="6"/>
        <v>3469.7399875428446</v>
      </c>
      <c r="AO13" s="17">
        <f t="shared" si="6"/>
        <v>3469.7399875428446</v>
      </c>
      <c r="AP13" s="17">
        <f t="shared" si="6"/>
        <v>3469.7399875428446</v>
      </c>
      <c r="AQ13" s="17">
        <f t="shared" si="6"/>
        <v>3469.7399875428446</v>
      </c>
      <c r="AR13" s="17">
        <f t="shared" si="6"/>
        <v>3469.7399875428446</v>
      </c>
      <c r="AS13" s="17">
        <f t="shared" si="6"/>
        <v>3469.7399875428446</v>
      </c>
      <c r="AT13" s="17">
        <f t="shared" si="6"/>
        <v>3469.7399875428446</v>
      </c>
      <c r="AU13" s="17">
        <f t="shared" si="6"/>
        <v>3469.7399875428446</v>
      </c>
      <c r="AV13" s="17">
        <f t="shared" si="6"/>
        <v>3469.7399875428446</v>
      </c>
      <c r="AW13" s="17">
        <f t="shared" si="6"/>
        <v>3469.7399875428446</v>
      </c>
      <c r="AX13" s="17">
        <f t="shared" si="6"/>
        <v>3469.7399875428446</v>
      </c>
      <c r="AY13" s="17">
        <f t="shared" si="6"/>
        <v>3469.7399875428446</v>
      </c>
      <c r="AZ13" s="17">
        <f t="shared" si="6"/>
        <v>3469.7399875428446</v>
      </c>
      <c r="BA13" s="17">
        <f t="shared" si="6"/>
        <v>3469.7399875428446</v>
      </c>
      <c r="BB13" s="17">
        <f t="shared" si="6"/>
        <v>3469.7399875428446</v>
      </c>
      <c r="BC13" s="17">
        <f t="shared" si="6"/>
        <v>3469.7399875428446</v>
      </c>
      <c r="BD13" s="17">
        <f t="shared" si="6"/>
        <v>3469.7399875428446</v>
      </c>
      <c r="BE13" s="17">
        <f t="shared" si="6"/>
        <v>3469.7399875428446</v>
      </c>
      <c r="BF13" s="17">
        <f t="shared" si="6"/>
        <v>3469.7399875428446</v>
      </c>
      <c r="BG13" s="17">
        <f t="shared" si="6"/>
        <v>3469.7399875428446</v>
      </c>
      <c r="BH13" s="17">
        <f t="shared" si="6"/>
        <v>3469.7399875428446</v>
      </c>
      <c r="BI13" s="17">
        <f t="shared" si="6"/>
        <v>3469.7399875428446</v>
      </c>
      <c r="BJ13" s="17">
        <f t="shared" si="6"/>
        <v>3469.7399875428446</v>
      </c>
      <c r="BK13" s="17">
        <f t="shared" si="6"/>
        <v>3469.7399875428446</v>
      </c>
      <c r="BL13" s="17">
        <f t="shared" si="6"/>
        <v>3469.7399875428446</v>
      </c>
      <c r="BM13" s="17">
        <f t="shared" si="6"/>
        <v>3469.7399875428446</v>
      </c>
      <c r="BN13" s="17">
        <f t="shared" si="6"/>
        <v>3469.7399875428446</v>
      </c>
      <c r="BO13" s="17">
        <f t="shared" si="6"/>
        <v>3469.7399875428446</v>
      </c>
      <c r="BP13" s="17">
        <f t="shared" si="6"/>
        <v>3469.7399875428446</v>
      </c>
      <c r="BQ13" s="17">
        <f t="shared" si="6"/>
        <v>3469.7399875428446</v>
      </c>
      <c r="BR13" s="17">
        <f t="shared" si="6"/>
        <v>3469.7399875428446</v>
      </c>
      <c r="BS13" s="17">
        <f t="shared" si="6"/>
        <v>3469.7399875428446</v>
      </c>
      <c r="BT13" s="17">
        <f t="shared" si="6"/>
        <v>3469.7399875428446</v>
      </c>
      <c r="BU13" s="17">
        <f t="shared" si="6"/>
        <v>3469.7399875428446</v>
      </c>
      <c r="BV13" s="17">
        <f t="shared" si="6"/>
        <v>3469.7399875428446</v>
      </c>
      <c r="BW13" s="17">
        <f t="shared" si="6"/>
        <v>3469.7399875428446</v>
      </c>
      <c r="BX13" s="17">
        <f t="shared" si="6"/>
        <v>3469.7399875428446</v>
      </c>
      <c r="BY13" s="17">
        <f t="shared" si="6"/>
        <v>3469.7399875428446</v>
      </c>
      <c r="BZ13" s="17">
        <f t="shared" si="6"/>
        <v>3469.7399875428446</v>
      </c>
      <c r="CA13" s="17">
        <f t="shared" si="6"/>
        <v>3469.7399875428446</v>
      </c>
      <c r="CB13" s="17">
        <f t="shared" si="6"/>
        <v>3469.7399875428446</v>
      </c>
      <c r="CC13" s="17">
        <f t="shared" si="7"/>
        <v>3469.7399875428446</v>
      </c>
      <c r="CD13" s="17">
        <f t="shared" si="7"/>
        <v>3469.7399875428446</v>
      </c>
      <c r="CE13" s="17">
        <f t="shared" si="7"/>
        <v>3469.7399875428446</v>
      </c>
      <c r="CF13" s="17">
        <f t="shared" si="7"/>
        <v>3469.7399875428446</v>
      </c>
      <c r="CG13" s="17">
        <f t="shared" si="7"/>
        <v>3469.7399875428446</v>
      </c>
      <c r="CH13" s="17">
        <f t="shared" si="7"/>
        <v>3469.7399875428446</v>
      </c>
      <c r="CI13" s="17">
        <f t="shared" si="7"/>
        <v>3469.7399875428446</v>
      </c>
      <c r="CJ13" s="17">
        <f t="shared" si="7"/>
        <v>3469.7399875428446</v>
      </c>
      <c r="CK13" s="17">
        <f t="shared" si="7"/>
        <v>3469.7399875428446</v>
      </c>
      <c r="CL13" s="17">
        <f t="shared" si="7"/>
        <v>3469.7399875428446</v>
      </c>
      <c r="CM13" s="17">
        <f t="shared" si="7"/>
        <v>3469.7399875428446</v>
      </c>
      <c r="CN13" s="17">
        <f t="shared" si="7"/>
        <v>3469.7399875428446</v>
      </c>
      <c r="CO13" s="17">
        <f t="shared" si="7"/>
        <v>3469.7399875428446</v>
      </c>
      <c r="CP13" s="17">
        <f t="shared" si="7"/>
        <v>3469.7399875428446</v>
      </c>
      <c r="CQ13" s="17">
        <f t="shared" si="7"/>
        <v>3469.7399875428446</v>
      </c>
      <c r="CR13" s="17">
        <f t="shared" si="7"/>
        <v>3469.7399875428446</v>
      </c>
      <c r="CS13" s="17">
        <f t="shared" si="7"/>
        <v>3469.7399875428446</v>
      </c>
      <c r="CT13" s="17">
        <f t="shared" si="7"/>
        <v>3469.7399875428446</v>
      </c>
      <c r="CU13" s="17">
        <f t="shared" si="7"/>
        <v>3469.7399875428446</v>
      </c>
      <c r="CV13" s="17">
        <f t="shared" si="7"/>
        <v>3469.7399875428446</v>
      </c>
      <c r="CW13" s="17">
        <f t="shared" si="7"/>
        <v>3469.7399875428446</v>
      </c>
      <c r="CX13" s="17">
        <f t="shared" si="7"/>
        <v>3469.7399875428446</v>
      </c>
      <c r="CY13" s="17">
        <f t="shared" si="7"/>
        <v>3469.7399875428446</v>
      </c>
      <c r="CZ13" s="17">
        <f t="shared" si="7"/>
        <v>3469.7399875428446</v>
      </c>
      <c r="DA13" s="17">
        <f t="shared" si="7"/>
        <v>3469.7399875428446</v>
      </c>
      <c r="DB13" s="17">
        <f t="shared" si="7"/>
        <v>3469.7399875428446</v>
      </c>
      <c r="DC13" s="17">
        <f t="shared" si="7"/>
        <v>3469.7399875428446</v>
      </c>
      <c r="DD13" s="17">
        <f t="shared" si="7"/>
        <v>3469.7399875428446</v>
      </c>
      <c r="DE13" s="17">
        <f t="shared" si="7"/>
        <v>3469.7399875428446</v>
      </c>
      <c r="DF13" s="17">
        <f t="shared" si="7"/>
        <v>3469.7399875428446</v>
      </c>
      <c r="DG13" s="17">
        <f t="shared" si="7"/>
        <v>3469.7399875428446</v>
      </c>
      <c r="DH13" s="17">
        <f t="shared" si="7"/>
        <v>3469.7399875428446</v>
      </c>
      <c r="DI13" s="17">
        <f t="shared" si="7"/>
        <v>3469.7399875428446</v>
      </c>
      <c r="DJ13" s="17">
        <f t="shared" si="7"/>
        <v>3469.7399875428446</v>
      </c>
      <c r="DK13" s="17">
        <f t="shared" si="7"/>
        <v>3469.7399875428446</v>
      </c>
      <c r="DL13" s="17">
        <f t="shared" si="7"/>
        <v>3469.7399875428446</v>
      </c>
      <c r="DM13" s="17">
        <f t="shared" si="7"/>
        <v>3469.7399875428446</v>
      </c>
      <c r="DN13" s="17">
        <f t="shared" si="7"/>
        <v>3469.7399875428446</v>
      </c>
      <c r="DO13" s="17">
        <f t="shared" si="7"/>
        <v>3469.7399875428446</v>
      </c>
      <c r="DP13" s="17">
        <f t="shared" si="7"/>
        <v>3469.7399875428446</v>
      </c>
      <c r="DQ13" s="17">
        <f t="shared" si="7"/>
        <v>3469.7399875428446</v>
      </c>
      <c r="DR13" s="17">
        <f t="shared" si="7"/>
        <v>3469.7399875428446</v>
      </c>
      <c r="DS13" s="17">
        <f t="shared" si="7"/>
        <v>3469.7399875428446</v>
      </c>
      <c r="DT13" s="17">
        <f t="shared" si="7"/>
        <v>3469.7399875428446</v>
      </c>
      <c r="DU13" s="17">
        <f t="shared" si="7"/>
        <v>3469.7399875428446</v>
      </c>
      <c r="DV13" s="17">
        <f t="shared" si="7"/>
        <v>3469.7399875428446</v>
      </c>
      <c r="DW13" s="17">
        <f t="shared" si="7"/>
        <v>3469.7399875428446</v>
      </c>
      <c r="DX13" s="17">
        <f t="shared" si="7"/>
        <v>3469.7399875428446</v>
      </c>
      <c r="DY13" s="17">
        <f t="shared" si="7"/>
        <v>3469.7399875428446</v>
      </c>
      <c r="DZ13" s="17">
        <f t="shared" si="7"/>
        <v>3469.7399875428446</v>
      </c>
      <c r="EA13" s="17">
        <f t="shared" si="7"/>
        <v>3469.7399875428446</v>
      </c>
      <c r="EB13" s="17">
        <f t="shared" si="7"/>
        <v>3469.7399875428446</v>
      </c>
      <c r="EC13" s="17">
        <f t="shared" si="7"/>
        <v>3469.7399875428446</v>
      </c>
      <c r="ED13" s="17">
        <f t="shared" si="7"/>
        <v>3469.7399875428446</v>
      </c>
      <c r="EE13" s="17">
        <f t="shared" si="7"/>
        <v>3469.7399875428446</v>
      </c>
      <c r="EF13" s="17">
        <f t="shared" si="7"/>
        <v>3469.7399875428446</v>
      </c>
      <c r="EG13" s="17">
        <f t="shared" si="7"/>
        <v>3469.7399875428446</v>
      </c>
      <c r="EH13" s="17">
        <f t="shared" si="7"/>
        <v>3469.7399875428446</v>
      </c>
      <c r="EI13" s="17">
        <f t="shared" si="7"/>
        <v>3469.7399875428446</v>
      </c>
      <c r="EJ13" s="17">
        <f t="shared" si="7"/>
        <v>3469.7399875428446</v>
      </c>
      <c r="EK13" s="17">
        <f t="shared" si="7"/>
        <v>3469.7399875428446</v>
      </c>
      <c r="EL13" s="17">
        <f t="shared" si="7"/>
        <v>3469.7399875428446</v>
      </c>
      <c r="EM13" s="17">
        <f t="shared" si="7"/>
        <v>3469.7399875428446</v>
      </c>
      <c r="EN13" s="17">
        <f t="shared" si="7"/>
        <v>3469.7399875428446</v>
      </c>
      <c r="EO13" s="17">
        <f t="shared" si="8"/>
        <v>3469.7399875428446</v>
      </c>
      <c r="EP13" s="17">
        <f t="shared" si="8"/>
        <v>3469.7399875428446</v>
      </c>
      <c r="EQ13" s="17">
        <f t="shared" si="8"/>
        <v>3469.7399875428446</v>
      </c>
      <c r="ER13" s="17">
        <f t="shared" si="8"/>
        <v>3469.7399875428446</v>
      </c>
      <c r="ES13" s="17">
        <f t="shared" si="8"/>
        <v>3469.7399875428446</v>
      </c>
      <c r="ET13" s="17">
        <f t="shared" si="8"/>
        <v>3469.7399875428446</v>
      </c>
      <c r="EU13" s="17">
        <f t="shared" si="8"/>
        <v>3469.7399875428446</v>
      </c>
      <c r="EV13" s="17">
        <f t="shared" si="8"/>
        <v>3469.7399875428446</v>
      </c>
      <c r="EW13" s="17">
        <f t="shared" si="8"/>
        <v>3469.7399875428446</v>
      </c>
      <c r="EX13" s="17">
        <f t="shared" si="8"/>
        <v>3469.7399875428446</v>
      </c>
      <c r="EY13" s="17">
        <f t="shared" si="8"/>
        <v>3469.7399875428446</v>
      </c>
      <c r="EZ13" s="17">
        <f t="shared" si="8"/>
        <v>3469.7399875428446</v>
      </c>
      <c r="FA13" s="17">
        <f t="shared" si="8"/>
        <v>3469.7399875428446</v>
      </c>
      <c r="FB13" s="17">
        <f t="shared" si="8"/>
        <v>3469.7399875428446</v>
      </c>
      <c r="FC13" s="17">
        <f t="shared" si="8"/>
        <v>3469.7399875428446</v>
      </c>
      <c r="FD13" s="17">
        <f t="shared" si="8"/>
        <v>3469.7399875428446</v>
      </c>
      <c r="FE13" s="17">
        <f t="shared" si="8"/>
        <v>3469.7399875428446</v>
      </c>
      <c r="FF13" s="17">
        <f t="shared" si="8"/>
        <v>3469.7399875428446</v>
      </c>
      <c r="FG13" s="17">
        <f t="shared" si="8"/>
        <v>3469.7399875428446</v>
      </c>
      <c r="FH13" s="17">
        <f t="shared" si="8"/>
        <v>3469.7399875428446</v>
      </c>
      <c r="FI13" s="17">
        <f t="shared" si="8"/>
        <v>3469.7399875428446</v>
      </c>
      <c r="FJ13" s="17">
        <f t="shared" si="8"/>
        <v>3469.7399875428446</v>
      </c>
      <c r="FK13" s="17">
        <f t="shared" si="8"/>
        <v>3469.7399875428446</v>
      </c>
      <c r="FL13" s="17">
        <f t="shared" si="8"/>
        <v>3469.7399875428446</v>
      </c>
      <c r="FM13" s="17">
        <f t="shared" si="8"/>
        <v>3469.7399875428446</v>
      </c>
      <c r="FN13" s="17">
        <f t="shared" si="8"/>
        <v>3469.7399875428446</v>
      </c>
      <c r="FO13" s="17">
        <f t="shared" si="8"/>
        <v>3469.7399875428446</v>
      </c>
      <c r="FP13" s="17">
        <f t="shared" si="8"/>
        <v>3469.7399875428446</v>
      </c>
      <c r="FQ13" s="17">
        <f t="shared" si="8"/>
        <v>3469.7399875428446</v>
      </c>
      <c r="FR13" s="17">
        <f t="shared" si="8"/>
        <v>3469.7399875428446</v>
      </c>
      <c r="FS13" s="17">
        <f t="shared" si="8"/>
        <v>3469.7399875428446</v>
      </c>
      <c r="FT13" s="17">
        <f t="shared" si="8"/>
        <v>3469.7399875428446</v>
      </c>
      <c r="FU13" s="17">
        <f t="shared" si="8"/>
        <v>3469.7399875428446</v>
      </c>
      <c r="FV13" s="17">
        <f t="shared" si="8"/>
        <v>3469.7399875428446</v>
      </c>
      <c r="FW13" s="17">
        <f t="shared" si="8"/>
        <v>3469.7399875428446</v>
      </c>
      <c r="FX13" s="17">
        <f t="shared" si="8"/>
        <v>3469.7399875428446</v>
      </c>
      <c r="FY13" s="17">
        <f t="shared" si="8"/>
        <v>3469.7399875428446</v>
      </c>
      <c r="FZ13" s="17">
        <f t="shared" si="8"/>
        <v>3469.7399875428446</v>
      </c>
      <c r="GA13" s="17">
        <f t="shared" si="8"/>
        <v>3469.7399875428446</v>
      </c>
      <c r="GB13" s="17">
        <f t="shared" si="8"/>
        <v>3469.7399875428446</v>
      </c>
      <c r="GC13" s="17">
        <f t="shared" si="8"/>
        <v>3469.7399875428446</v>
      </c>
      <c r="GD13" s="17">
        <f t="shared" si="8"/>
        <v>3469.7399875428446</v>
      </c>
      <c r="GE13" s="17">
        <f t="shared" si="8"/>
        <v>3469.7399875428446</v>
      </c>
      <c r="GF13" s="17">
        <f t="shared" si="8"/>
        <v>3469.7399875428446</v>
      </c>
      <c r="GG13" s="17">
        <f t="shared" si="8"/>
        <v>3469.7399875428446</v>
      </c>
      <c r="GH13" s="17">
        <f t="shared" si="8"/>
        <v>3469.7399875428446</v>
      </c>
      <c r="GI13" s="17">
        <f t="shared" si="8"/>
        <v>3469.7399875428446</v>
      </c>
      <c r="GJ13" s="17">
        <f t="shared" si="8"/>
        <v>3469.7399875428446</v>
      </c>
      <c r="GK13" s="17">
        <f t="shared" si="8"/>
        <v>3469.7399875428446</v>
      </c>
      <c r="GL13" s="17">
        <f t="shared" si="8"/>
        <v>3469.7399875428446</v>
      </c>
      <c r="GM13" s="17">
        <f t="shared" si="8"/>
        <v>3469.7399875428446</v>
      </c>
      <c r="GN13" s="17">
        <f t="shared" si="8"/>
        <v>3469.7399875428446</v>
      </c>
      <c r="GO13" s="17">
        <f t="shared" si="8"/>
        <v>3469.7399875428446</v>
      </c>
      <c r="GP13" s="17">
        <f t="shared" si="8"/>
        <v>3469.7399875428446</v>
      </c>
      <c r="GQ13" s="17">
        <f t="shared" si="8"/>
        <v>3469.7399875428446</v>
      </c>
      <c r="GR13" s="17">
        <f t="shared" si="8"/>
        <v>3469.7399875428446</v>
      </c>
      <c r="GS13" s="17">
        <f t="shared" si="8"/>
        <v>3469.7399875428446</v>
      </c>
      <c r="GT13" s="17">
        <f t="shared" si="8"/>
        <v>3469.7399875428446</v>
      </c>
      <c r="GU13" s="17">
        <f t="shared" si="8"/>
        <v>3469.7399875428446</v>
      </c>
      <c r="GV13" s="17">
        <f t="shared" si="8"/>
        <v>3469.7399875428446</v>
      </c>
      <c r="GW13" s="17">
        <f t="shared" si="8"/>
        <v>3469.7399875428446</v>
      </c>
      <c r="GX13" s="17">
        <f t="shared" si="8"/>
        <v>3469.7399875428446</v>
      </c>
      <c r="GY13" s="17">
        <f t="shared" si="8"/>
        <v>3469.7399875428446</v>
      </c>
      <c r="GZ13" s="17">
        <f t="shared" si="8"/>
        <v>3469.7399875428446</v>
      </c>
      <c r="HA13" s="17">
        <f t="shared" si="9"/>
        <v>3469.7399875428446</v>
      </c>
      <c r="HB13" s="17">
        <f t="shared" si="9"/>
        <v>3469.7399875428446</v>
      </c>
      <c r="HC13" s="17">
        <f t="shared" si="9"/>
        <v>3469.7399875428446</v>
      </c>
      <c r="HD13" s="17">
        <f t="shared" si="9"/>
        <v>3469.7399875428446</v>
      </c>
      <c r="HE13" s="17">
        <f t="shared" si="9"/>
        <v>3469.7399875428446</v>
      </c>
      <c r="HF13" s="17">
        <f t="shared" si="9"/>
        <v>3469.7399875428446</v>
      </c>
      <c r="HG13" s="17">
        <f t="shared" si="9"/>
        <v>3469.7399875428446</v>
      </c>
      <c r="HH13" s="17">
        <f t="shared" si="9"/>
        <v>3469.7399875428446</v>
      </c>
      <c r="HI13" s="17">
        <f t="shared" si="9"/>
        <v>3469.7399875428446</v>
      </c>
      <c r="HJ13" s="17">
        <f t="shared" si="9"/>
        <v>3469.7399875428446</v>
      </c>
      <c r="HK13" s="17">
        <f t="shared" si="9"/>
        <v>3469.7399875428446</v>
      </c>
      <c r="HL13" s="17">
        <f t="shared" si="9"/>
        <v>3469.7399875428446</v>
      </c>
      <c r="HM13" s="17">
        <f t="shared" si="9"/>
        <v>3469.7399875428446</v>
      </c>
      <c r="HN13" s="17">
        <f t="shared" si="9"/>
        <v>3469.7399875428446</v>
      </c>
      <c r="HO13" s="17">
        <f t="shared" si="9"/>
        <v>3469.7399875428446</v>
      </c>
      <c r="HP13" s="17">
        <f t="shared" si="9"/>
        <v>3469.7399875428446</v>
      </c>
      <c r="HQ13" s="17">
        <f t="shared" si="9"/>
        <v>3469.7399875428446</v>
      </c>
      <c r="HR13" s="17">
        <f t="shared" si="9"/>
        <v>3469.7399875428446</v>
      </c>
      <c r="HS13" s="17">
        <f t="shared" si="9"/>
        <v>3469.7399875428446</v>
      </c>
      <c r="HT13" s="17">
        <f t="shared" si="9"/>
        <v>3469.7399875428446</v>
      </c>
      <c r="HU13" s="17">
        <f t="shared" si="9"/>
        <v>3469.7399875428446</v>
      </c>
      <c r="HV13" s="17">
        <f t="shared" si="9"/>
        <v>3469.7399875428446</v>
      </c>
      <c r="HW13" s="17">
        <f t="shared" si="9"/>
        <v>3469.7399875428446</v>
      </c>
      <c r="HX13" s="17">
        <f t="shared" si="9"/>
        <v>3469.7399875428446</v>
      </c>
      <c r="HY13" s="17">
        <f t="shared" si="9"/>
        <v>3469.7399875428446</v>
      </c>
      <c r="HZ13" s="17">
        <f t="shared" si="9"/>
        <v>3469.7399875428446</v>
      </c>
      <c r="IA13" s="17">
        <f t="shared" si="9"/>
        <v>3469.7399875428446</v>
      </c>
      <c r="IB13" s="17">
        <f t="shared" si="9"/>
        <v>3469.7399875428446</v>
      </c>
      <c r="IC13" s="17">
        <f t="shared" si="9"/>
        <v>3469.7399875428446</v>
      </c>
      <c r="ID13" s="17">
        <f t="shared" si="9"/>
        <v>3469.7399875428446</v>
      </c>
      <c r="IE13" s="17">
        <f t="shared" si="9"/>
        <v>3469.7399875428446</v>
      </c>
      <c r="IF13" s="17">
        <f t="shared" si="9"/>
        <v>3469.7399875428446</v>
      </c>
      <c r="IG13" s="17">
        <f t="shared" si="9"/>
        <v>3469.7399875428446</v>
      </c>
      <c r="IH13" s="17">
        <f t="shared" si="9"/>
        <v>3469.7399875428446</v>
      </c>
      <c r="II13" s="17">
        <f t="shared" si="9"/>
        <v>3469.7399875428446</v>
      </c>
      <c r="IJ13" s="17">
        <f t="shared" si="9"/>
        <v>3469.7399875428446</v>
      </c>
      <c r="IK13" s="17">
        <f t="shared" si="9"/>
        <v>3469.7399875428446</v>
      </c>
      <c r="IL13" s="17">
        <f t="shared" si="9"/>
        <v>3469.7399875428446</v>
      </c>
      <c r="IM13" s="17">
        <f t="shared" si="9"/>
        <v>3469.7399875428446</v>
      </c>
      <c r="IN13" s="17">
        <f t="shared" si="9"/>
        <v>3469.7399875428446</v>
      </c>
      <c r="IO13" s="17">
        <f t="shared" si="9"/>
        <v>3469.7399875428446</v>
      </c>
      <c r="IP13" s="17">
        <f t="shared" si="9"/>
        <v>3469.7399875428446</v>
      </c>
      <c r="IQ13" s="17">
        <f t="shared" si="9"/>
        <v>3469.7399875428446</v>
      </c>
      <c r="IR13" s="17">
        <f t="shared" si="9"/>
        <v>3469.7399875428446</v>
      </c>
      <c r="IS13" s="17">
        <f t="shared" si="9"/>
        <v>3469.7399875428446</v>
      </c>
      <c r="IT13" s="17">
        <f t="shared" si="9"/>
        <v>3469.7399875428446</v>
      </c>
      <c r="IU13" s="17">
        <f t="shared" si="9"/>
        <v>3469.7399875428446</v>
      </c>
      <c r="IV13" s="17">
        <f t="shared" si="9"/>
        <v>3469.7399875428446</v>
      </c>
      <c r="IW13" s="17">
        <f t="shared" si="9"/>
        <v>3469.7399875428446</v>
      </c>
      <c r="IX13" s="17">
        <f t="shared" si="9"/>
        <v>3469.7399875428446</v>
      </c>
      <c r="IY13" s="17">
        <f t="shared" si="9"/>
        <v>3469.7399875428446</v>
      </c>
      <c r="IZ13" s="17">
        <f t="shared" si="9"/>
        <v>3469.7399875428446</v>
      </c>
      <c r="JA13" s="17">
        <f t="shared" si="9"/>
        <v>3469.7399875428446</v>
      </c>
      <c r="JB13" s="17">
        <f t="shared" si="9"/>
        <v>3469.7399875428446</v>
      </c>
      <c r="JC13" s="17">
        <f t="shared" si="9"/>
        <v>3469.7399875428446</v>
      </c>
      <c r="JD13" s="17">
        <f t="shared" si="9"/>
        <v>3469.7399875428446</v>
      </c>
      <c r="JE13" s="17">
        <f t="shared" si="9"/>
        <v>3469.7399875428446</v>
      </c>
      <c r="JF13" s="17">
        <f t="shared" si="9"/>
        <v>3469.7399875428446</v>
      </c>
      <c r="JG13" s="17">
        <f t="shared" si="9"/>
        <v>3469.7399875428446</v>
      </c>
      <c r="JH13" s="17">
        <f t="shared" si="9"/>
        <v>3469.7399875428446</v>
      </c>
      <c r="JI13" s="17">
        <f t="shared" si="9"/>
        <v>3469.7399875428446</v>
      </c>
      <c r="JJ13" s="17">
        <f t="shared" si="9"/>
        <v>3469.7399875428446</v>
      </c>
      <c r="JK13" s="17">
        <f t="shared" si="9"/>
        <v>3469.7399875428446</v>
      </c>
      <c r="JL13" s="17">
        <f t="shared" si="9"/>
        <v>3469.7399875428446</v>
      </c>
      <c r="JM13" s="17">
        <f t="shared" si="10"/>
        <v>3469.7399875428446</v>
      </c>
      <c r="JN13" s="17">
        <f t="shared" si="10"/>
        <v>3469.7399875428446</v>
      </c>
      <c r="JO13" s="17">
        <f t="shared" si="10"/>
        <v>3469.7399875428446</v>
      </c>
      <c r="JP13" s="17">
        <f t="shared" si="10"/>
        <v>3469.7399875428446</v>
      </c>
      <c r="JQ13" s="17">
        <f t="shared" si="10"/>
        <v>3469.7399875428446</v>
      </c>
      <c r="JR13" s="17">
        <f t="shared" si="10"/>
        <v>3469.7399875428446</v>
      </c>
      <c r="JS13" s="17">
        <f t="shared" si="10"/>
        <v>3469.7399875428446</v>
      </c>
      <c r="JT13" s="17">
        <f t="shared" si="10"/>
        <v>3469.7399875428446</v>
      </c>
      <c r="JU13" s="17">
        <f t="shared" si="10"/>
        <v>3469.7399875428446</v>
      </c>
      <c r="JV13" s="17">
        <f t="shared" si="10"/>
        <v>3469.7399875428446</v>
      </c>
      <c r="JW13" s="17">
        <f t="shared" si="10"/>
        <v>3469.7399875428446</v>
      </c>
      <c r="JX13" s="17">
        <f t="shared" si="10"/>
        <v>3469.7399875428446</v>
      </c>
      <c r="JY13" s="17">
        <f t="shared" si="10"/>
        <v>3469.7399875428446</v>
      </c>
      <c r="JZ13" s="17">
        <f t="shared" si="10"/>
        <v>3469.7399875428446</v>
      </c>
      <c r="KA13" s="17">
        <f t="shared" si="10"/>
        <v>3469.7399875428446</v>
      </c>
      <c r="KB13" s="17">
        <f t="shared" si="10"/>
        <v>3469.7399875428446</v>
      </c>
      <c r="KC13" s="17">
        <f t="shared" si="10"/>
        <v>3469.7399875428446</v>
      </c>
      <c r="KD13" s="17">
        <f t="shared" si="10"/>
        <v>3469.7399875428446</v>
      </c>
      <c r="KE13" s="17">
        <f t="shared" si="10"/>
        <v>3469.7399875428446</v>
      </c>
      <c r="KF13" s="17">
        <f t="shared" si="10"/>
        <v>3469.7399875428446</v>
      </c>
      <c r="KG13" s="17">
        <f t="shared" si="10"/>
        <v>3469.7399875428446</v>
      </c>
      <c r="KH13" s="17">
        <f t="shared" si="10"/>
        <v>3469.7399875428446</v>
      </c>
      <c r="KI13" s="17">
        <f t="shared" si="10"/>
        <v>3469.7399875428446</v>
      </c>
      <c r="KJ13" s="17">
        <f t="shared" si="10"/>
        <v>3469.7399875428446</v>
      </c>
      <c r="KK13" s="17">
        <f t="shared" si="10"/>
        <v>3469.7399875428446</v>
      </c>
      <c r="KL13" s="17">
        <f t="shared" si="10"/>
        <v>3469.7399875428446</v>
      </c>
      <c r="KM13" s="17">
        <f t="shared" si="10"/>
        <v>3469.7399875428446</v>
      </c>
      <c r="KN13" s="17">
        <f t="shared" si="10"/>
        <v>3469.7399875428446</v>
      </c>
      <c r="KO13" s="17">
        <f t="shared" si="10"/>
        <v>3469.7399875428446</v>
      </c>
      <c r="KP13" s="17">
        <f t="shared" si="10"/>
        <v>3469.7399875428446</v>
      </c>
      <c r="KQ13" s="17">
        <f t="shared" si="10"/>
        <v>3469.7399875428446</v>
      </c>
    </row>
    <row r="14" spans="1:303" x14ac:dyDescent="0.25">
      <c r="A14" s="102"/>
      <c r="B14" s="6" t="s">
        <v>858</v>
      </c>
      <c r="C14" s="9"/>
      <c r="D14" s="16"/>
      <c r="E14" s="16"/>
      <c r="F14" s="17">
        <f>PMT(C11,298,-F10)</f>
        <v>3471.6071918261109</v>
      </c>
      <c r="G14" s="17">
        <f>F14</f>
        <v>3471.6071918261109</v>
      </c>
      <c r="H14" s="17">
        <f>G14</f>
        <v>3471.6071918261109</v>
      </c>
      <c r="I14" s="17">
        <f t="shared" si="5"/>
        <v>3471.6071918261109</v>
      </c>
      <c r="J14" s="17">
        <f t="shared" si="5"/>
        <v>3471.6071918261109</v>
      </c>
      <c r="K14" s="17">
        <f t="shared" si="5"/>
        <v>3471.6071918261109</v>
      </c>
      <c r="L14" s="17">
        <f t="shared" si="5"/>
        <v>3471.6071918261109</v>
      </c>
      <c r="M14" s="17">
        <f t="shared" si="5"/>
        <v>3471.6071918261109</v>
      </c>
      <c r="N14" s="17">
        <f t="shared" si="5"/>
        <v>3471.6071918261109</v>
      </c>
      <c r="O14" s="17">
        <f t="shared" si="5"/>
        <v>3471.6071918261109</v>
      </c>
      <c r="P14" s="17">
        <f t="shared" si="11"/>
        <v>3471.6071918261109</v>
      </c>
      <c r="Q14" s="17">
        <f t="shared" ref="Q14:CB17" si="12">P14</f>
        <v>3471.6071918261109</v>
      </c>
      <c r="R14" s="17">
        <f t="shared" si="12"/>
        <v>3471.6071918261109</v>
      </c>
      <c r="S14" s="17">
        <f t="shared" si="12"/>
        <v>3471.6071918261109</v>
      </c>
      <c r="T14" s="17">
        <f t="shared" si="12"/>
        <v>3471.6071918261109</v>
      </c>
      <c r="U14" s="17">
        <f t="shared" si="12"/>
        <v>3471.6071918261109</v>
      </c>
      <c r="V14" s="17">
        <f t="shared" si="12"/>
        <v>3471.6071918261109</v>
      </c>
      <c r="W14" s="17">
        <f t="shared" si="12"/>
        <v>3471.6071918261109</v>
      </c>
      <c r="X14" s="17">
        <f t="shared" si="12"/>
        <v>3471.6071918261109</v>
      </c>
      <c r="Y14" s="17">
        <f t="shared" si="12"/>
        <v>3471.6071918261109</v>
      </c>
      <c r="Z14" s="17">
        <f t="shared" si="12"/>
        <v>3471.6071918261109</v>
      </c>
      <c r="AA14" s="17">
        <f t="shared" si="12"/>
        <v>3471.6071918261109</v>
      </c>
      <c r="AB14" s="17">
        <f t="shared" si="12"/>
        <v>3471.6071918261109</v>
      </c>
      <c r="AC14" s="17">
        <f t="shared" si="12"/>
        <v>3471.6071918261109</v>
      </c>
      <c r="AD14" s="17">
        <f t="shared" si="12"/>
        <v>3471.6071918261109</v>
      </c>
      <c r="AE14" s="17">
        <f t="shared" si="12"/>
        <v>3471.6071918261109</v>
      </c>
      <c r="AF14" s="17">
        <f t="shared" si="12"/>
        <v>3471.6071918261109</v>
      </c>
      <c r="AG14" s="17">
        <f t="shared" si="12"/>
        <v>3471.6071918261109</v>
      </c>
      <c r="AH14" s="17">
        <f t="shared" si="12"/>
        <v>3471.6071918261109</v>
      </c>
      <c r="AI14" s="17">
        <f t="shared" si="12"/>
        <v>3471.6071918261109</v>
      </c>
      <c r="AJ14" s="17">
        <f t="shared" si="12"/>
        <v>3471.6071918261109</v>
      </c>
      <c r="AK14" s="17">
        <f t="shared" si="12"/>
        <v>3471.6071918261109</v>
      </c>
      <c r="AL14" s="17">
        <f t="shared" si="12"/>
        <v>3471.6071918261109</v>
      </c>
      <c r="AM14" s="17">
        <f t="shared" si="12"/>
        <v>3471.6071918261109</v>
      </c>
      <c r="AN14" s="17">
        <f t="shared" si="12"/>
        <v>3471.6071918261109</v>
      </c>
      <c r="AO14" s="17">
        <f t="shared" si="12"/>
        <v>3471.6071918261109</v>
      </c>
      <c r="AP14" s="17">
        <f t="shared" si="12"/>
        <v>3471.6071918261109</v>
      </c>
      <c r="AQ14" s="17">
        <f t="shared" si="12"/>
        <v>3471.6071918261109</v>
      </c>
      <c r="AR14" s="17">
        <f t="shared" si="12"/>
        <v>3471.6071918261109</v>
      </c>
      <c r="AS14" s="17">
        <f t="shared" si="12"/>
        <v>3471.6071918261109</v>
      </c>
      <c r="AT14" s="17">
        <f t="shared" si="12"/>
        <v>3471.6071918261109</v>
      </c>
      <c r="AU14" s="17">
        <f t="shared" si="12"/>
        <v>3471.6071918261109</v>
      </c>
      <c r="AV14" s="17">
        <f t="shared" si="12"/>
        <v>3471.6071918261109</v>
      </c>
      <c r="AW14" s="17">
        <f t="shared" si="12"/>
        <v>3471.6071918261109</v>
      </c>
      <c r="AX14" s="17">
        <f t="shared" si="12"/>
        <v>3471.6071918261109</v>
      </c>
      <c r="AY14" s="17">
        <f t="shared" si="12"/>
        <v>3471.6071918261109</v>
      </c>
      <c r="AZ14" s="17">
        <f t="shared" si="12"/>
        <v>3471.6071918261109</v>
      </c>
      <c r="BA14" s="17">
        <f t="shared" si="12"/>
        <v>3471.6071918261109</v>
      </c>
      <c r="BB14" s="17">
        <f t="shared" si="12"/>
        <v>3471.6071918261109</v>
      </c>
      <c r="BC14" s="17">
        <f t="shared" si="12"/>
        <v>3471.6071918261109</v>
      </c>
      <c r="BD14" s="17">
        <f t="shared" si="12"/>
        <v>3471.6071918261109</v>
      </c>
      <c r="BE14" s="17">
        <f t="shared" si="12"/>
        <v>3471.6071918261109</v>
      </c>
      <c r="BF14" s="17">
        <f t="shared" si="12"/>
        <v>3471.6071918261109</v>
      </c>
      <c r="BG14" s="17">
        <f t="shared" si="12"/>
        <v>3471.6071918261109</v>
      </c>
      <c r="BH14" s="17">
        <f t="shared" si="12"/>
        <v>3471.6071918261109</v>
      </c>
      <c r="BI14" s="17">
        <f t="shared" si="12"/>
        <v>3471.6071918261109</v>
      </c>
      <c r="BJ14" s="17">
        <f t="shared" si="12"/>
        <v>3471.6071918261109</v>
      </c>
      <c r="BK14" s="17">
        <f t="shared" si="12"/>
        <v>3471.6071918261109</v>
      </c>
      <c r="BL14" s="17">
        <f t="shared" si="12"/>
        <v>3471.6071918261109</v>
      </c>
      <c r="BM14" s="17">
        <f t="shared" si="12"/>
        <v>3471.6071918261109</v>
      </c>
      <c r="BN14" s="17">
        <f t="shared" si="12"/>
        <v>3471.6071918261109</v>
      </c>
      <c r="BO14" s="17">
        <f t="shared" si="12"/>
        <v>3471.6071918261109</v>
      </c>
      <c r="BP14" s="17">
        <f t="shared" si="12"/>
        <v>3471.6071918261109</v>
      </c>
      <c r="BQ14" s="17">
        <f t="shared" si="12"/>
        <v>3471.6071918261109</v>
      </c>
      <c r="BR14" s="17">
        <f t="shared" si="12"/>
        <v>3471.6071918261109</v>
      </c>
      <c r="BS14" s="17">
        <f t="shared" si="12"/>
        <v>3471.6071918261109</v>
      </c>
      <c r="BT14" s="17">
        <f t="shared" si="12"/>
        <v>3471.6071918261109</v>
      </c>
      <c r="BU14" s="17">
        <f t="shared" si="12"/>
        <v>3471.6071918261109</v>
      </c>
      <c r="BV14" s="17">
        <f t="shared" si="12"/>
        <v>3471.6071918261109</v>
      </c>
      <c r="BW14" s="17">
        <f t="shared" si="12"/>
        <v>3471.6071918261109</v>
      </c>
      <c r="BX14" s="17">
        <f t="shared" si="12"/>
        <v>3471.6071918261109</v>
      </c>
      <c r="BY14" s="17">
        <f t="shared" si="12"/>
        <v>3471.6071918261109</v>
      </c>
      <c r="BZ14" s="17">
        <f t="shared" si="12"/>
        <v>3471.6071918261109</v>
      </c>
      <c r="CA14" s="17">
        <f t="shared" si="12"/>
        <v>3471.6071918261109</v>
      </c>
      <c r="CB14" s="17">
        <f t="shared" si="12"/>
        <v>3471.6071918261109</v>
      </c>
      <c r="CC14" s="17">
        <f t="shared" si="7"/>
        <v>3471.6071918261109</v>
      </c>
      <c r="CD14" s="17">
        <f t="shared" si="7"/>
        <v>3471.6071918261109</v>
      </c>
      <c r="CE14" s="17">
        <f t="shared" si="7"/>
        <v>3471.6071918261109</v>
      </c>
      <c r="CF14" s="17">
        <f t="shared" si="7"/>
        <v>3471.6071918261109</v>
      </c>
      <c r="CG14" s="17">
        <f t="shared" si="7"/>
        <v>3471.6071918261109</v>
      </c>
      <c r="CH14" s="17">
        <f t="shared" si="7"/>
        <v>3471.6071918261109</v>
      </c>
      <c r="CI14" s="17">
        <f t="shared" si="7"/>
        <v>3471.6071918261109</v>
      </c>
      <c r="CJ14" s="17">
        <f t="shared" si="7"/>
        <v>3471.6071918261109</v>
      </c>
      <c r="CK14" s="17">
        <f t="shared" si="7"/>
        <v>3471.6071918261109</v>
      </c>
      <c r="CL14" s="17">
        <f t="shared" si="7"/>
        <v>3471.6071918261109</v>
      </c>
      <c r="CM14" s="17">
        <f t="shared" si="7"/>
        <v>3471.6071918261109</v>
      </c>
      <c r="CN14" s="17">
        <f t="shared" si="7"/>
        <v>3471.6071918261109</v>
      </c>
      <c r="CO14" s="17">
        <f t="shared" si="7"/>
        <v>3471.6071918261109</v>
      </c>
      <c r="CP14" s="17">
        <f t="shared" si="7"/>
        <v>3471.6071918261109</v>
      </c>
      <c r="CQ14" s="17">
        <f t="shared" si="7"/>
        <v>3471.6071918261109</v>
      </c>
      <c r="CR14" s="17">
        <f t="shared" si="7"/>
        <v>3471.6071918261109</v>
      </c>
      <c r="CS14" s="17">
        <f t="shared" si="7"/>
        <v>3471.6071918261109</v>
      </c>
      <c r="CT14" s="17">
        <f t="shared" si="7"/>
        <v>3471.6071918261109</v>
      </c>
      <c r="CU14" s="17">
        <f t="shared" si="7"/>
        <v>3471.6071918261109</v>
      </c>
      <c r="CV14" s="17">
        <f t="shared" si="7"/>
        <v>3471.6071918261109</v>
      </c>
      <c r="CW14" s="17">
        <f t="shared" si="7"/>
        <v>3471.6071918261109</v>
      </c>
      <c r="CX14" s="17">
        <f t="shared" si="7"/>
        <v>3471.6071918261109</v>
      </c>
      <c r="CY14" s="17">
        <f t="shared" si="7"/>
        <v>3471.6071918261109</v>
      </c>
      <c r="CZ14" s="17">
        <f t="shared" si="7"/>
        <v>3471.6071918261109</v>
      </c>
      <c r="DA14" s="17">
        <f t="shared" si="7"/>
        <v>3471.6071918261109</v>
      </c>
      <c r="DB14" s="17">
        <f t="shared" si="7"/>
        <v>3471.6071918261109</v>
      </c>
      <c r="DC14" s="17">
        <f t="shared" si="7"/>
        <v>3471.6071918261109</v>
      </c>
      <c r="DD14" s="17">
        <f t="shared" si="7"/>
        <v>3471.6071918261109</v>
      </c>
      <c r="DE14" s="17">
        <f t="shared" si="7"/>
        <v>3471.6071918261109</v>
      </c>
      <c r="DF14" s="17">
        <f t="shared" si="7"/>
        <v>3471.6071918261109</v>
      </c>
      <c r="DG14" s="17">
        <f t="shared" si="7"/>
        <v>3471.6071918261109</v>
      </c>
      <c r="DH14" s="17">
        <f t="shared" si="7"/>
        <v>3471.6071918261109</v>
      </c>
      <c r="DI14" s="17">
        <f t="shared" si="7"/>
        <v>3471.6071918261109</v>
      </c>
      <c r="DJ14" s="17">
        <f t="shared" si="7"/>
        <v>3471.6071918261109</v>
      </c>
      <c r="DK14" s="17">
        <f t="shared" si="7"/>
        <v>3471.6071918261109</v>
      </c>
      <c r="DL14" s="17">
        <f t="shared" si="7"/>
        <v>3471.6071918261109</v>
      </c>
      <c r="DM14" s="17">
        <f t="shared" si="7"/>
        <v>3471.6071918261109</v>
      </c>
      <c r="DN14" s="17">
        <f t="shared" si="7"/>
        <v>3471.6071918261109</v>
      </c>
      <c r="DO14" s="17">
        <f t="shared" si="7"/>
        <v>3471.6071918261109</v>
      </c>
      <c r="DP14" s="17">
        <f t="shared" si="7"/>
        <v>3471.6071918261109</v>
      </c>
      <c r="DQ14" s="17">
        <f t="shared" si="7"/>
        <v>3471.6071918261109</v>
      </c>
      <c r="DR14" s="17">
        <f t="shared" si="7"/>
        <v>3471.6071918261109</v>
      </c>
      <c r="DS14" s="17">
        <f t="shared" si="7"/>
        <v>3471.6071918261109</v>
      </c>
      <c r="DT14" s="17">
        <f t="shared" si="7"/>
        <v>3471.6071918261109</v>
      </c>
      <c r="DU14" s="17">
        <f t="shared" si="7"/>
        <v>3471.6071918261109</v>
      </c>
      <c r="DV14" s="17">
        <f t="shared" si="7"/>
        <v>3471.6071918261109</v>
      </c>
      <c r="DW14" s="17">
        <f t="shared" si="7"/>
        <v>3471.6071918261109</v>
      </c>
      <c r="DX14" s="17">
        <f t="shared" si="7"/>
        <v>3471.6071918261109</v>
      </c>
      <c r="DY14" s="17">
        <f t="shared" si="7"/>
        <v>3471.6071918261109</v>
      </c>
      <c r="DZ14" s="17">
        <f t="shared" si="7"/>
        <v>3471.6071918261109</v>
      </c>
      <c r="EA14" s="17">
        <f t="shared" si="7"/>
        <v>3471.6071918261109</v>
      </c>
      <c r="EB14" s="17">
        <f t="shared" si="7"/>
        <v>3471.6071918261109</v>
      </c>
      <c r="EC14" s="17">
        <f t="shared" si="7"/>
        <v>3471.6071918261109</v>
      </c>
      <c r="ED14" s="17">
        <f t="shared" si="7"/>
        <v>3471.6071918261109</v>
      </c>
      <c r="EE14" s="17">
        <f t="shared" si="7"/>
        <v>3471.6071918261109</v>
      </c>
      <c r="EF14" s="17">
        <f t="shared" si="7"/>
        <v>3471.6071918261109</v>
      </c>
      <c r="EG14" s="17">
        <f t="shared" si="7"/>
        <v>3471.6071918261109</v>
      </c>
      <c r="EH14" s="17">
        <f t="shared" si="7"/>
        <v>3471.6071918261109</v>
      </c>
      <c r="EI14" s="17">
        <f t="shared" si="7"/>
        <v>3471.6071918261109</v>
      </c>
      <c r="EJ14" s="17">
        <f t="shared" si="7"/>
        <v>3471.6071918261109</v>
      </c>
      <c r="EK14" s="17">
        <f t="shared" si="7"/>
        <v>3471.6071918261109</v>
      </c>
      <c r="EL14" s="17">
        <f t="shared" si="7"/>
        <v>3471.6071918261109</v>
      </c>
      <c r="EM14" s="17">
        <f t="shared" si="7"/>
        <v>3471.6071918261109</v>
      </c>
      <c r="EN14" s="17">
        <f t="shared" si="7"/>
        <v>3471.6071918261109</v>
      </c>
      <c r="EO14" s="17">
        <f t="shared" si="8"/>
        <v>3471.6071918261109</v>
      </c>
      <c r="EP14" s="17">
        <f t="shared" si="8"/>
        <v>3471.6071918261109</v>
      </c>
      <c r="EQ14" s="17">
        <f t="shared" si="8"/>
        <v>3471.6071918261109</v>
      </c>
      <c r="ER14" s="17">
        <f t="shared" si="8"/>
        <v>3471.6071918261109</v>
      </c>
      <c r="ES14" s="17">
        <f t="shared" si="8"/>
        <v>3471.6071918261109</v>
      </c>
      <c r="ET14" s="17">
        <f t="shared" si="8"/>
        <v>3471.6071918261109</v>
      </c>
      <c r="EU14" s="17">
        <f t="shared" si="8"/>
        <v>3471.6071918261109</v>
      </c>
      <c r="EV14" s="17">
        <f t="shared" si="8"/>
        <v>3471.6071918261109</v>
      </c>
      <c r="EW14" s="17">
        <f t="shared" si="8"/>
        <v>3471.6071918261109</v>
      </c>
      <c r="EX14" s="17">
        <f t="shared" si="8"/>
        <v>3471.6071918261109</v>
      </c>
      <c r="EY14" s="17">
        <f t="shared" si="8"/>
        <v>3471.6071918261109</v>
      </c>
      <c r="EZ14" s="17">
        <f t="shared" si="8"/>
        <v>3471.6071918261109</v>
      </c>
      <c r="FA14" s="17">
        <f t="shared" si="8"/>
        <v>3471.6071918261109</v>
      </c>
      <c r="FB14" s="17">
        <f t="shared" si="8"/>
        <v>3471.6071918261109</v>
      </c>
      <c r="FC14" s="17">
        <f t="shared" si="8"/>
        <v>3471.6071918261109</v>
      </c>
      <c r="FD14" s="17">
        <f t="shared" si="8"/>
        <v>3471.6071918261109</v>
      </c>
      <c r="FE14" s="17">
        <f t="shared" si="8"/>
        <v>3471.6071918261109</v>
      </c>
      <c r="FF14" s="17">
        <f t="shared" si="8"/>
        <v>3471.6071918261109</v>
      </c>
      <c r="FG14" s="17">
        <f t="shared" si="8"/>
        <v>3471.6071918261109</v>
      </c>
      <c r="FH14" s="17">
        <f t="shared" si="8"/>
        <v>3471.6071918261109</v>
      </c>
      <c r="FI14" s="17">
        <f t="shared" si="8"/>
        <v>3471.6071918261109</v>
      </c>
      <c r="FJ14" s="17">
        <f t="shared" si="8"/>
        <v>3471.6071918261109</v>
      </c>
      <c r="FK14" s="17">
        <f t="shared" si="8"/>
        <v>3471.6071918261109</v>
      </c>
      <c r="FL14" s="17">
        <f t="shared" si="8"/>
        <v>3471.6071918261109</v>
      </c>
      <c r="FM14" s="17">
        <f t="shared" si="8"/>
        <v>3471.6071918261109</v>
      </c>
      <c r="FN14" s="17">
        <f t="shared" si="8"/>
        <v>3471.6071918261109</v>
      </c>
      <c r="FO14" s="17">
        <f t="shared" si="8"/>
        <v>3471.6071918261109</v>
      </c>
      <c r="FP14" s="17">
        <f t="shared" si="8"/>
        <v>3471.6071918261109</v>
      </c>
      <c r="FQ14" s="17">
        <f t="shared" si="8"/>
        <v>3471.6071918261109</v>
      </c>
      <c r="FR14" s="17">
        <f t="shared" si="8"/>
        <v>3471.6071918261109</v>
      </c>
      <c r="FS14" s="17">
        <f t="shared" si="8"/>
        <v>3471.6071918261109</v>
      </c>
      <c r="FT14" s="17">
        <f t="shared" si="8"/>
        <v>3471.6071918261109</v>
      </c>
      <c r="FU14" s="17">
        <f t="shared" si="8"/>
        <v>3471.6071918261109</v>
      </c>
      <c r="FV14" s="17">
        <f t="shared" si="8"/>
        <v>3471.6071918261109</v>
      </c>
      <c r="FW14" s="17">
        <f t="shared" si="8"/>
        <v>3471.6071918261109</v>
      </c>
      <c r="FX14" s="17">
        <f t="shared" si="8"/>
        <v>3471.6071918261109</v>
      </c>
      <c r="FY14" s="17">
        <f t="shared" si="8"/>
        <v>3471.6071918261109</v>
      </c>
      <c r="FZ14" s="17">
        <f t="shared" si="8"/>
        <v>3471.6071918261109</v>
      </c>
      <c r="GA14" s="17">
        <f t="shared" si="8"/>
        <v>3471.6071918261109</v>
      </c>
      <c r="GB14" s="17">
        <f t="shared" si="8"/>
        <v>3471.6071918261109</v>
      </c>
      <c r="GC14" s="17">
        <f t="shared" si="8"/>
        <v>3471.6071918261109</v>
      </c>
      <c r="GD14" s="17">
        <f t="shared" si="8"/>
        <v>3471.6071918261109</v>
      </c>
      <c r="GE14" s="17">
        <f t="shared" si="8"/>
        <v>3471.6071918261109</v>
      </c>
      <c r="GF14" s="17">
        <f t="shared" si="8"/>
        <v>3471.6071918261109</v>
      </c>
      <c r="GG14" s="17">
        <f t="shared" si="8"/>
        <v>3471.6071918261109</v>
      </c>
      <c r="GH14" s="17">
        <f t="shared" si="8"/>
        <v>3471.6071918261109</v>
      </c>
      <c r="GI14" s="17">
        <f t="shared" si="8"/>
        <v>3471.6071918261109</v>
      </c>
      <c r="GJ14" s="17">
        <f t="shared" si="8"/>
        <v>3471.6071918261109</v>
      </c>
      <c r="GK14" s="17">
        <f t="shared" si="8"/>
        <v>3471.6071918261109</v>
      </c>
      <c r="GL14" s="17">
        <f t="shared" si="8"/>
        <v>3471.6071918261109</v>
      </c>
      <c r="GM14" s="17">
        <f t="shared" si="8"/>
        <v>3471.6071918261109</v>
      </c>
      <c r="GN14" s="17">
        <f t="shared" si="8"/>
        <v>3471.6071918261109</v>
      </c>
      <c r="GO14" s="17">
        <f t="shared" si="8"/>
        <v>3471.6071918261109</v>
      </c>
      <c r="GP14" s="17">
        <f t="shared" si="8"/>
        <v>3471.6071918261109</v>
      </c>
      <c r="GQ14" s="17">
        <f t="shared" si="8"/>
        <v>3471.6071918261109</v>
      </c>
      <c r="GR14" s="17">
        <f t="shared" si="8"/>
        <v>3471.6071918261109</v>
      </c>
      <c r="GS14" s="17">
        <f t="shared" si="8"/>
        <v>3471.6071918261109</v>
      </c>
      <c r="GT14" s="17">
        <f t="shared" si="8"/>
        <v>3471.6071918261109</v>
      </c>
      <c r="GU14" s="17">
        <f t="shared" si="8"/>
        <v>3471.6071918261109</v>
      </c>
      <c r="GV14" s="17">
        <f t="shared" si="8"/>
        <v>3471.6071918261109</v>
      </c>
      <c r="GW14" s="17">
        <f t="shared" si="8"/>
        <v>3471.6071918261109</v>
      </c>
      <c r="GX14" s="17">
        <f t="shared" si="8"/>
        <v>3471.6071918261109</v>
      </c>
      <c r="GY14" s="17">
        <f t="shared" si="8"/>
        <v>3471.6071918261109</v>
      </c>
      <c r="GZ14" s="17">
        <f t="shared" si="8"/>
        <v>3471.6071918261109</v>
      </c>
      <c r="HA14" s="17">
        <f t="shared" si="9"/>
        <v>3471.6071918261109</v>
      </c>
      <c r="HB14" s="17">
        <f t="shared" si="9"/>
        <v>3471.6071918261109</v>
      </c>
      <c r="HC14" s="17">
        <f t="shared" si="9"/>
        <v>3471.6071918261109</v>
      </c>
      <c r="HD14" s="17">
        <f t="shared" si="9"/>
        <v>3471.6071918261109</v>
      </c>
      <c r="HE14" s="17">
        <f t="shared" si="9"/>
        <v>3471.6071918261109</v>
      </c>
      <c r="HF14" s="17">
        <f t="shared" si="9"/>
        <v>3471.6071918261109</v>
      </c>
      <c r="HG14" s="17">
        <f t="shared" si="9"/>
        <v>3471.6071918261109</v>
      </c>
      <c r="HH14" s="17">
        <f t="shared" si="9"/>
        <v>3471.6071918261109</v>
      </c>
      <c r="HI14" s="17">
        <f t="shared" si="9"/>
        <v>3471.6071918261109</v>
      </c>
      <c r="HJ14" s="17">
        <f t="shared" si="9"/>
        <v>3471.6071918261109</v>
      </c>
      <c r="HK14" s="17">
        <f t="shared" si="9"/>
        <v>3471.6071918261109</v>
      </c>
      <c r="HL14" s="17">
        <f t="shared" si="9"/>
        <v>3471.6071918261109</v>
      </c>
      <c r="HM14" s="17">
        <f t="shared" si="9"/>
        <v>3471.6071918261109</v>
      </c>
      <c r="HN14" s="17">
        <f t="shared" si="9"/>
        <v>3471.6071918261109</v>
      </c>
      <c r="HO14" s="17">
        <f t="shared" si="9"/>
        <v>3471.6071918261109</v>
      </c>
      <c r="HP14" s="17">
        <f t="shared" si="9"/>
        <v>3471.6071918261109</v>
      </c>
      <c r="HQ14" s="17">
        <f t="shared" si="9"/>
        <v>3471.6071918261109</v>
      </c>
      <c r="HR14" s="17">
        <f t="shared" si="9"/>
        <v>3471.6071918261109</v>
      </c>
      <c r="HS14" s="17">
        <f t="shared" si="9"/>
        <v>3471.6071918261109</v>
      </c>
      <c r="HT14" s="17">
        <f t="shared" si="9"/>
        <v>3471.6071918261109</v>
      </c>
      <c r="HU14" s="17">
        <f t="shared" si="9"/>
        <v>3471.6071918261109</v>
      </c>
      <c r="HV14" s="17">
        <f t="shared" si="9"/>
        <v>3471.6071918261109</v>
      </c>
      <c r="HW14" s="17">
        <f t="shared" si="9"/>
        <v>3471.6071918261109</v>
      </c>
      <c r="HX14" s="17">
        <f t="shared" si="9"/>
        <v>3471.6071918261109</v>
      </c>
      <c r="HY14" s="17">
        <f t="shared" si="9"/>
        <v>3471.6071918261109</v>
      </c>
      <c r="HZ14" s="17">
        <f t="shared" si="9"/>
        <v>3471.6071918261109</v>
      </c>
      <c r="IA14" s="17">
        <f t="shared" si="9"/>
        <v>3471.6071918261109</v>
      </c>
      <c r="IB14" s="17">
        <f t="shared" si="9"/>
        <v>3471.6071918261109</v>
      </c>
      <c r="IC14" s="17">
        <f t="shared" si="9"/>
        <v>3471.6071918261109</v>
      </c>
      <c r="ID14" s="17">
        <f t="shared" si="9"/>
        <v>3471.6071918261109</v>
      </c>
      <c r="IE14" s="17">
        <f t="shared" si="9"/>
        <v>3471.6071918261109</v>
      </c>
      <c r="IF14" s="17">
        <f t="shared" si="9"/>
        <v>3471.6071918261109</v>
      </c>
      <c r="IG14" s="17">
        <f t="shared" si="9"/>
        <v>3471.6071918261109</v>
      </c>
      <c r="IH14" s="17">
        <f t="shared" si="9"/>
        <v>3471.6071918261109</v>
      </c>
      <c r="II14" s="17">
        <f t="shared" si="9"/>
        <v>3471.6071918261109</v>
      </c>
      <c r="IJ14" s="17">
        <f t="shared" si="9"/>
        <v>3471.6071918261109</v>
      </c>
      <c r="IK14" s="17">
        <f t="shared" si="9"/>
        <v>3471.6071918261109</v>
      </c>
      <c r="IL14" s="17">
        <f t="shared" si="9"/>
        <v>3471.6071918261109</v>
      </c>
      <c r="IM14" s="17">
        <f t="shared" si="9"/>
        <v>3471.6071918261109</v>
      </c>
      <c r="IN14" s="17">
        <f t="shared" si="9"/>
        <v>3471.6071918261109</v>
      </c>
      <c r="IO14" s="17">
        <f t="shared" si="9"/>
        <v>3471.6071918261109</v>
      </c>
      <c r="IP14" s="17">
        <f t="shared" si="9"/>
        <v>3471.6071918261109</v>
      </c>
      <c r="IQ14" s="17">
        <f t="shared" si="9"/>
        <v>3471.6071918261109</v>
      </c>
      <c r="IR14" s="17">
        <f t="shared" si="9"/>
        <v>3471.6071918261109</v>
      </c>
      <c r="IS14" s="17">
        <f t="shared" si="9"/>
        <v>3471.6071918261109</v>
      </c>
      <c r="IT14" s="17">
        <f t="shared" si="9"/>
        <v>3471.6071918261109</v>
      </c>
      <c r="IU14" s="17">
        <f t="shared" si="9"/>
        <v>3471.6071918261109</v>
      </c>
      <c r="IV14" s="17">
        <f t="shared" si="9"/>
        <v>3471.6071918261109</v>
      </c>
      <c r="IW14" s="17">
        <f t="shared" si="9"/>
        <v>3471.6071918261109</v>
      </c>
      <c r="IX14" s="17">
        <f t="shared" si="9"/>
        <v>3471.6071918261109</v>
      </c>
      <c r="IY14" s="17">
        <f t="shared" si="9"/>
        <v>3471.6071918261109</v>
      </c>
      <c r="IZ14" s="17">
        <f t="shared" si="9"/>
        <v>3471.6071918261109</v>
      </c>
      <c r="JA14" s="17">
        <f t="shared" si="9"/>
        <v>3471.6071918261109</v>
      </c>
      <c r="JB14" s="17">
        <f t="shared" si="9"/>
        <v>3471.6071918261109</v>
      </c>
      <c r="JC14" s="17">
        <f t="shared" si="9"/>
        <v>3471.6071918261109</v>
      </c>
      <c r="JD14" s="17">
        <f t="shared" si="9"/>
        <v>3471.6071918261109</v>
      </c>
      <c r="JE14" s="17">
        <f t="shared" si="9"/>
        <v>3471.6071918261109</v>
      </c>
      <c r="JF14" s="17">
        <f t="shared" si="9"/>
        <v>3471.6071918261109</v>
      </c>
      <c r="JG14" s="17">
        <f t="shared" si="9"/>
        <v>3471.6071918261109</v>
      </c>
      <c r="JH14" s="17">
        <f t="shared" si="9"/>
        <v>3471.6071918261109</v>
      </c>
      <c r="JI14" s="17">
        <f t="shared" si="9"/>
        <v>3471.6071918261109</v>
      </c>
      <c r="JJ14" s="17">
        <f t="shared" si="9"/>
        <v>3471.6071918261109</v>
      </c>
      <c r="JK14" s="17">
        <f t="shared" si="9"/>
        <v>3471.6071918261109</v>
      </c>
      <c r="JL14" s="17">
        <f t="shared" si="9"/>
        <v>3471.6071918261109</v>
      </c>
      <c r="JM14" s="17">
        <f t="shared" si="10"/>
        <v>3471.6071918261109</v>
      </c>
      <c r="JN14" s="17">
        <f t="shared" si="10"/>
        <v>3471.6071918261109</v>
      </c>
      <c r="JO14" s="17">
        <f t="shared" si="10"/>
        <v>3471.6071918261109</v>
      </c>
      <c r="JP14" s="17">
        <f t="shared" si="10"/>
        <v>3471.6071918261109</v>
      </c>
      <c r="JQ14" s="17">
        <f t="shared" si="10"/>
        <v>3471.6071918261109</v>
      </c>
      <c r="JR14" s="17">
        <f t="shared" si="10"/>
        <v>3471.6071918261109</v>
      </c>
      <c r="JS14" s="17">
        <f t="shared" si="10"/>
        <v>3471.6071918261109</v>
      </c>
      <c r="JT14" s="17">
        <f t="shared" si="10"/>
        <v>3471.6071918261109</v>
      </c>
      <c r="JU14" s="17">
        <f t="shared" si="10"/>
        <v>3471.6071918261109</v>
      </c>
      <c r="JV14" s="17">
        <f t="shared" si="10"/>
        <v>3471.6071918261109</v>
      </c>
      <c r="JW14" s="17">
        <f t="shared" si="10"/>
        <v>3471.6071918261109</v>
      </c>
      <c r="JX14" s="17">
        <f t="shared" si="10"/>
        <v>3471.6071918261109</v>
      </c>
      <c r="JY14" s="17">
        <f t="shared" si="10"/>
        <v>3471.6071918261109</v>
      </c>
      <c r="JZ14" s="17">
        <f t="shared" si="10"/>
        <v>3471.6071918261109</v>
      </c>
      <c r="KA14" s="17">
        <f t="shared" si="10"/>
        <v>3471.6071918261109</v>
      </c>
      <c r="KB14" s="17">
        <f t="shared" si="10"/>
        <v>3471.6071918261109</v>
      </c>
      <c r="KC14" s="17">
        <f t="shared" si="10"/>
        <v>3471.6071918261109</v>
      </c>
      <c r="KD14" s="17">
        <f t="shared" si="10"/>
        <v>3471.6071918261109</v>
      </c>
      <c r="KE14" s="17">
        <f t="shared" si="10"/>
        <v>3471.6071918261109</v>
      </c>
      <c r="KF14" s="17">
        <f t="shared" si="10"/>
        <v>3471.6071918261109</v>
      </c>
      <c r="KG14" s="17">
        <f t="shared" si="10"/>
        <v>3471.6071918261109</v>
      </c>
      <c r="KH14" s="17">
        <f t="shared" si="10"/>
        <v>3471.6071918261109</v>
      </c>
      <c r="KI14" s="17">
        <f t="shared" si="10"/>
        <v>3471.6071918261109</v>
      </c>
      <c r="KJ14" s="17">
        <f t="shared" si="10"/>
        <v>3471.6071918261109</v>
      </c>
      <c r="KK14" s="17">
        <f t="shared" si="10"/>
        <v>3471.6071918261109</v>
      </c>
      <c r="KL14" s="17">
        <f t="shared" si="10"/>
        <v>3471.6071918261109</v>
      </c>
      <c r="KM14" s="17">
        <f t="shared" si="10"/>
        <v>3471.6071918261109</v>
      </c>
      <c r="KN14" s="17">
        <f t="shared" si="10"/>
        <v>3471.6071918261109</v>
      </c>
      <c r="KO14" s="17">
        <f t="shared" si="10"/>
        <v>3471.6071918261109</v>
      </c>
      <c r="KP14" s="17">
        <f t="shared" si="10"/>
        <v>3471.6071918261109</v>
      </c>
      <c r="KQ14" s="17">
        <f t="shared" si="10"/>
        <v>3471.6071918261109</v>
      </c>
    </row>
    <row r="15" spans="1:303" x14ac:dyDescent="0.25">
      <c r="A15" s="102"/>
      <c r="B15" s="6" t="s">
        <v>859</v>
      </c>
      <c r="C15" s="9"/>
      <c r="D15" s="16"/>
      <c r="E15" s="16"/>
      <c r="F15" s="17"/>
      <c r="G15" s="17">
        <f>PMT(C11,297,-G10)</f>
        <v>3473.4951091394155</v>
      </c>
      <c r="H15" s="17">
        <f>G15</f>
        <v>3473.4951091394155</v>
      </c>
      <c r="I15" s="17">
        <f>H15</f>
        <v>3473.4951091394155</v>
      </c>
      <c r="J15" s="17">
        <f t="shared" si="5"/>
        <v>3473.4951091394155</v>
      </c>
      <c r="K15" s="17">
        <f t="shared" si="5"/>
        <v>3473.4951091394155</v>
      </c>
      <c r="L15" s="17">
        <f t="shared" si="5"/>
        <v>3473.4951091394155</v>
      </c>
      <c r="M15" s="17">
        <f t="shared" si="5"/>
        <v>3473.4951091394155</v>
      </c>
      <c r="N15" s="17">
        <f t="shared" si="5"/>
        <v>3473.4951091394155</v>
      </c>
      <c r="O15" s="17">
        <f t="shared" si="5"/>
        <v>3473.4951091394155</v>
      </c>
      <c r="P15" s="17">
        <f t="shared" si="11"/>
        <v>3473.4951091394155</v>
      </c>
      <c r="Q15" s="17">
        <f t="shared" si="12"/>
        <v>3473.4951091394155</v>
      </c>
      <c r="R15" s="17">
        <f t="shared" si="12"/>
        <v>3473.4951091394155</v>
      </c>
      <c r="S15" s="17">
        <f t="shared" si="12"/>
        <v>3473.4951091394155</v>
      </c>
      <c r="T15" s="17">
        <f t="shared" si="12"/>
        <v>3473.4951091394155</v>
      </c>
      <c r="U15" s="17">
        <f t="shared" si="12"/>
        <v>3473.4951091394155</v>
      </c>
      <c r="V15" s="17">
        <f t="shared" si="12"/>
        <v>3473.4951091394155</v>
      </c>
      <c r="W15" s="17">
        <f t="shared" si="12"/>
        <v>3473.4951091394155</v>
      </c>
      <c r="X15" s="17">
        <f t="shared" si="12"/>
        <v>3473.4951091394155</v>
      </c>
      <c r="Y15" s="17">
        <f t="shared" si="12"/>
        <v>3473.4951091394155</v>
      </c>
      <c r="Z15" s="17">
        <f t="shared" si="12"/>
        <v>3473.4951091394155</v>
      </c>
      <c r="AA15" s="17">
        <f t="shared" si="12"/>
        <v>3473.4951091394155</v>
      </c>
      <c r="AB15" s="17">
        <f t="shared" si="12"/>
        <v>3473.4951091394155</v>
      </c>
      <c r="AC15" s="17">
        <f t="shared" si="12"/>
        <v>3473.4951091394155</v>
      </c>
      <c r="AD15" s="17">
        <f t="shared" si="12"/>
        <v>3473.4951091394155</v>
      </c>
      <c r="AE15" s="17">
        <f t="shared" si="12"/>
        <v>3473.4951091394155</v>
      </c>
      <c r="AF15" s="17">
        <f t="shared" si="12"/>
        <v>3473.4951091394155</v>
      </c>
      <c r="AG15" s="17">
        <f t="shared" si="12"/>
        <v>3473.4951091394155</v>
      </c>
      <c r="AH15" s="17">
        <f t="shared" si="12"/>
        <v>3473.4951091394155</v>
      </c>
      <c r="AI15" s="17">
        <f t="shared" si="12"/>
        <v>3473.4951091394155</v>
      </c>
      <c r="AJ15" s="17">
        <f t="shared" si="12"/>
        <v>3473.4951091394155</v>
      </c>
      <c r="AK15" s="17">
        <f t="shared" si="12"/>
        <v>3473.4951091394155</v>
      </c>
      <c r="AL15" s="17">
        <f t="shared" si="12"/>
        <v>3473.4951091394155</v>
      </c>
      <c r="AM15" s="17">
        <f t="shared" si="12"/>
        <v>3473.4951091394155</v>
      </c>
      <c r="AN15" s="17">
        <f t="shared" si="12"/>
        <v>3473.4951091394155</v>
      </c>
      <c r="AO15" s="17">
        <f t="shared" si="12"/>
        <v>3473.4951091394155</v>
      </c>
      <c r="AP15" s="17">
        <f t="shared" si="12"/>
        <v>3473.4951091394155</v>
      </c>
      <c r="AQ15" s="17">
        <f t="shared" si="12"/>
        <v>3473.4951091394155</v>
      </c>
      <c r="AR15" s="17">
        <f t="shared" si="12"/>
        <v>3473.4951091394155</v>
      </c>
      <c r="AS15" s="17">
        <f t="shared" si="12"/>
        <v>3473.4951091394155</v>
      </c>
      <c r="AT15" s="17">
        <f t="shared" si="12"/>
        <v>3473.4951091394155</v>
      </c>
      <c r="AU15" s="17">
        <f t="shared" si="12"/>
        <v>3473.4951091394155</v>
      </c>
      <c r="AV15" s="17">
        <f t="shared" si="12"/>
        <v>3473.4951091394155</v>
      </c>
      <c r="AW15" s="17">
        <f t="shared" si="12"/>
        <v>3473.4951091394155</v>
      </c>
      <c r="AX15" s="17">
        <f t="shared" si="12"/>
        <v>3473.4951091394155</v>
      </c>
      <c r="AY15" s="17">
        <f t="shared" si="12"/>
        <v>3473.4951091394155</v>
      </c>
      <c r="AZ15" s="17">
        <f t="shared" si="12"/>
        <v>3473.4951091394155</v>
      </c>
      <c r="BA15" s="17">
        <f t="shared" si="12"/>
        <v>3473.4951091394155</v>
      </c>
      <c r="BB15" s="17">
        <f t="shared" si="12"/>
        <v>3473.4951091394155</v>
      </c>
      <c r="BC15" s="17">
        <f t="shared" si="12"/>
        <v>3473.4951091394155</v>
      </c>
      <c r="BD15" s="17">
        <f t="shared" si="12"/>
        <v>3473.4951091394155</v>
      </c>
      <c r="BE15" s="17">
        <f t="shared" si="12"/>
        <v>3473.4951091394155</v>
      </c>
      <c r="BF15" s="17">
        <f t="shared" si="12"/>
        <v>3473.4951091394155</v>
      </c>
      <c r="BG15" s="17">
        <f t="shared" si="12"/>
        <v>3473.4951091394155</v>
      </c>
      <c r="BH15" s="17">
        <f t="shared" si="12"/>
        <v>3473.4951091394155</v>
      </c>
      <c r="BI15" s="17">
        <f t="shared" si="12"/>
        <v>3473.4951091394155</v>
      </c>
      <c r="BJ15" s="17">
        <f t="shared" si="12"/>
        <v>3473.4951091394155</v>
      </c>
      <c r="BK15" s="17">
        <f t="shared" si="12"/>
        <v>3473.4951091394155</v>
      </c>
      <c r="BL15" s="17">
        <f t="shared" si="12"/>
        <v>3473.4951091394155</v>
      </c>
      <c r="BM15" s="17">
        <f t="shared" si="12"/>
        <v>3473.4951091394155</v>
      </c>
      <c r="BN15" s="17">
        <f t="shared" si="12"/>
        <v>3473.4951091394155</v>
      </c>
      <c r="BO15" s="17">
        <f t="shared" si="12"/>
        <v>3473.4951091394155</v>
      </c>
      <c r="BP15" s="17">
        <f t="shared" si="12"/>
        <v>3473.4951091394155</v>
      </c>
      <c r="BQ15" s="17">
        <f t="shared" si="12"/>
        <v>3473.4951091394155</v>
      </c>
      <c r="BR15" s="17">
        <f t="shared" si="12"/>
        <v>3473.4951091394155</v>
      </c>
      <c r="BS15" s="17">
        <f t="shared" si="12"/>
        <v>3473.4951091394155</v>
      </c>
      <c r="BT15" s="17">
        <f t="shared" si="12"/>
        <v>3473.4951091394155</v>
      </c>
      <c r="BU15" s="17">
        <f t="shared" si="12"/>
        <v>3473.4951091394155</v>
      </c>
      <c r="BV15" s="17">
        <f t="shared" si="12"/>
        <v>3473.4951091394155</v>
      </c>
      <c r="BW15" s="17">
        <f t="shared" si="12"/>
        <v>3473.4951091394155</v>
      </c>
      <c r="BX15" s="17">
        <f t="shared" si="12"/>
        <v>3473.4951091394155</v>
      </c>
      <c r="BY15" s="17">
        <f t="shared" si="12"/>
        <v>3473.4951091394155</v>
      </c>
      <c r="BZ15" s="17">
        <f t="shared" si="12"/>
        <v>3473.4951091394155</v>
      </c>
      <c r="CA15" s="17">
        <f t="shared" si="12"/>
        <v>3473.4951091394155</v>
      </c>
      <c r="CB15" s="17">
        <f t="shared" si="12"/>
        <v>3473.4951091394155</v>
      </c>
      <c r="CC15" s="17">
        <f t="shared" si="7"/>
        <v>3473.4951091394155</v>
      </c>
      <c r="CD15" s="17">
        <f t="shared" si="7"/>
        <v>3473.4951091394155</v>
      </c>
      <c r="CE15" s="17">
        <f t="shared" si="7"/>
        <v>3473.4951091394155</v>
      </c>
      <c r="CF15" s="17">
        <f t="shared" si="7"/>
        <v>3473.4951091394155</v>
      </c>
      <c r="CG15" s="17">
        <f t="shared" si="7"/>
        <v>3473.4951091394155</v>
      </c>
      <c r="CH15" s="17">
        <f t="shared" si="7"/>
        <v>3473.4951091394155</v>
      </c>
      <c r="CI15" s="17">
        <f t="shared" si="7"/>
        <v>3473.4951091394155</v>
      </c>
      <c r="CJ15" s="17">
        <f t="shared" si="7"/>
        <v>3473.4951091394155</v>
      </c>
      <c r="CK15" s="17">
        <f t="shared" si="7"/>
        <v>3473.4951091394155</v>
      </c>
      <c r="CL15" s="17">
        <f t="shared" si="7"/>
        <v>3473.4951091394155</v>
      </c>
      <c r="CM15" s="17">
        <f t="shared" si="7"/>
        <v>3473.4951091394155</v>
      </c>
      <c r="CN15" s="17">
        <f t="shared" si="7"/>
        <v>3473.4951091394155</v>
      </c>
      <c r="CO15" s="17">
        <f t="shared" si="7"/>
        <v>3473.4951091394155</v>
      </c>
      <c r="CP15" s="17">
        <f t="shared" si="7"/>
        <v>3473.4951091394155</v>
      </c>
      <c r="CQ15" s="17">
        <f t="shared" si="7"/>
        <v>3473.4951091394155</v>
      </c>
      <c r="CR15" s="17">
        <f t="shared" si="7"/>
        <v>3473.4951091394155</v>
      </c>
      <c r="CS15" s="17">
        <f t="shared" si="7"/>
        <v>3473.4951091394155</v>
      </c>
      <c r="CT15" s="17">
        <f t="shared" si="7"/>
        <v>3473.4951091394155</v>
      </c>
      <c r="CU15" s="17">
        <f t="shared" si="7"/>
        <v>3473.4951091394155</v>
      </c>
      <c r="CV15" s="17">
        <f t="shared" si="7"/>
        <v>3473.4951091394155</v>
      </c>
      <c r="CW15" s="17">
        <f t="shared" si="7"/>
        <v>3473.4951091394155</v>
      </c>
      <c r="CX15" s="17">
        <f t="shared" si="7"/>
        <v>3473.4951091394155</v>
      </c>
      <c r="CY15" s="17">
        <f t="shared" si="7"/>
        <v>3473.4951091394155</v>
      </c>
      <c r="CZ15" s="17">
        <f t="shared" si="7"/>
        <v>3473.4951091394155</v>
      </c>
      <c r="DA15" s="17">
        <f t="shared" si="7"/>
        <v>3473.4951091394155</v>
      </c>
      <c r="DB15" s="17">
        <f t="shared" si="7"/>
        <v>3473.4951091394155</v>
      </c>
      <c r="DC15" s="17">
        <f t="shared" si="7"/>
        <v>3473.4951091394155</v>
      </c>
      <c r="DD15" s="17">
        <f t="shared" si="7"/>
        <v>3473.4951091394155</v>
      </c>
      <c r="DE15" s="17">
        <f t="shared" si="7"/>
        <v>3473.4951091394155</v>
      </c>
      <c r="DF15" s="17">
        <f t="shared" si="7"/>
        <v>3473.4951091394155</v>
      </c>
      <c r="DG15" s="17">
        <f t="shared" si="7"/>
        <v>3473.4951091394155</v>
      </c>
      <c r="DH15" s="17">
        <f t="shared" si="7"/>
        <v>3473.4951091394155</v>
      </c>
      <c r="DI15" s="17">
        <f t="shared" si="7"/>
        <v>3473.4951091394155</v>
      </c>
      <c r="DJ15" s="17">
        <f t="shared" si="7"/>
        <v>3473.4951091394155</v>
      </c>
      <c r="DK15" s="17">
        <f t="shared" si="7"/>
        <v>3473.4951091394155</v>
      </c>
      <c r="DL15" s="17">
        <f t="shared" si="7"/>
        <v>3473.4951091394155</v>
      </c>
      <c r="DM15" s="17">
        <f t="shared" si="7"/>
        <v>3473.4951091394155</v>
      </c>
      <c r="DN15" s="17">
        <f t="shared" si="7"/>
        <v>3473.4951091394155</v>
      </c>
      <c r="DO15" s="17">
        <f t="shared" si="7"/>
        <v>3473.4951091394155</v>
      </c>
      <c r="DP15" s="17">
        <f t="shared" si="7"/>
        <v>3473.4951091394155</v>
      </c>
      <c r="DQ15" s="17">
        <f t="shared" si="7"/>
        <v>3473.4951091394155</v>
      </c>
      <c r="DR15" s="17">
        <f t="shared" si="7"/>
        <v>3473.4951091394155</v>
      </c>
      <c r="DS15" s="17">
        <f t="shared" si="7"/>
        <v>3473.4951091394155</v>
      </c>
      <c r="DT15" s="17">
        <f t="shared" si="7"/>
        <v>3473.4951091394155</v>
      </c>
      <c r="DU15" s="17">
        <f t="shared" si="7"/>
        <v>3473.4951091394155</v>
      </c>
      <c r="DV15" s="17">
        <f t="shared" si="7"/>
        <v>3473.4951091394155</v>
      </c>
      <c r="DW15" s="17">
        <f t="shared" si="7"/>
        <v>3473.4951091394155</v>
      </c>
      <c r="DX15" s="17">
        <f t="shared" si="7"/>
        <v>3473.4951091394155</v>
      </c>
      <c r="DY15" s="17">
        <f t="shared" si="7"/>
        <v>3473.4951091394155</v>
      </c>
      <c r="DZ15" s="17">
        <f t="shared" si="7"/>
        <v>3473.4951091394155</v>
      </c>
      <c r="EA15" s="17">
        <f t="shared" si="7"/>
        <v>3473.4951091394155</v>
      </c>
      <c r="EB15" s="17">
        <f t="shared" si="7"/>
        <v>3473.4951091394155</v>
      </c>
      <c r="EC15" s="17">
        <f t="shared" si="7"/>
        <v>3473.4951091394155</v>
      </c>
      <c r="ED15" s="17">
        <f t="shared" si="7"/>
        <v>3473.4951091394155</v>
      </c>
      <c r="EE15" s="17">
        <f t="shared" si="7"/>
        <v>3473.4951091394155</v>
      </c>
      <c r="EF15" s="17">
        <f t="shared" si="7"/>
        <v>3473.4951091394155</v>
      </c>
      <c r="EG15" s="17">
        <f t="shared" si="7"/>
        <v>3473.4951091394155</v>
      </c>
      <c r="EH15" s="17">
        <f t="shared" si="7"/>
        <v>3473.4951091394155</v>
      </c>
      <c r="EI15" s="17">
        <f t="shared" si="7"/>
        <v>3473.4951091394155</v>
      </c>
      <c r="EJ15" s="17">
        <f t="shared" si="7"/>
        <v>3473.4951091394155</v>
      </c>
      <c r="EK15" s="17">
        <f t="shared" si="7"/>
        <v>3473.4951091394155</v>
      </c>
      <c r="EL15" s="17">
        <f t="shared" si="7"/>
        <v>3473.4951091394155</v>
      </c>
      <c r="EM15" s="17">
        <f t="shared" si="7"/>
        <v>3473.4951091394155</v>
      </c>
      <c r="EN15" s="17">
        <f t="shared" ref="EN15:GY19" si="13">EM15</f>
        <v>3473.4951091394155</v>
      </c>
      <c r="EO15" s="17">
        <f t="shared" si="13"/>
        <v>3473.4951091394155</v>
      </c>
      <c r="EP15" s="17">
        <f t="shared" si="13"/>
        <v>3473.4951091394155</v>
      </c>
      <c r="EQ15" s="17">
        <f t="shared" si="13"/>
        <v>3473.4951091394155</v>
      </c>
      <c r="ER15" s="17">
        <f t="shared" si="13"/>
        <v>3473.4951091394155</v>
      </c>
      <c r="ES15" s="17">
        <f t="shared" si="13"/>
        <v>3473.4951091394155</v>
      </c>
      <c r="ET15" s="17">
        <f t="shared" si="13"/>
        <v>3473.4951091394155</v>
      </c>
      <c r="EU15" s="17">
        <f t="shared" si="13"/>
        <v>3473.4951091394155</v>
      </c>
      <c r="EV15" s="17">
        <f t="shared" si="13"/>
        <v>3473.4951091394155</v>
      </c>
      <c r="EW15" s="17">
        <f t="shared" si="13"/>
        <v>3473.4951091394155</v>
      </c>
      <c r="EX15" s="17">
        <f t="shared" si="13"/>
        <v>3473.4951091394155</v>
      </c>
      <c r="EY15" s="17">
        <f t="shared" si="13"/>
        <v>3473.4951091394155</v>
      </c>
      <c r="EZ15" s="17">
        <f t="shared" si="13"/>
        <v>3473.4951091394155</v>
      </c>
      <c r="FA15" s="17">
        <f t="shared" si="13"/>
        <v>3473.4951091394155</v>
      </c>
      <c r="FB15" s="17">
        <f t="shared" si="13"/>
        <v>3473.4951091394155</v>
      </c>
      <c r="FC15" s="17">
        <f t="shared" si="13"/>
        <v>3473.4951091394155</v>
      </c>
      <c r="FD15" s="17">
        <f t="shared" si="13"/>
        <v>3473.4951091394155</v>
      </c>
      <c r="FE15" s="17">
        <f t="shared" si="13"/>
        <v>3473.4951091394155</v>
      </c>
      <c r="FF15" s="17">
        <f t="shared" si="13"/>
        <v>3473.4951091394155</v>
      </c>
      <c r="FG15" s="17">
        <f t="shared" si="13"/>
        <v>3473.4951091394155</v>
      </c>
      <c r="FH15" s="17">
        <f t="shared" si="13"/>
        <v>3473.4951091394155</v>
      </c>
      <c r="FI15" s="17">
        <f t="shared" si="13"/>
        <v>3473.4951091394155</v>
      </c>
      <c r="FJ15" s="17">
        <f t="shared" si="13"/>
        <v>3473.4951091394155</v>
      </c>
      <c r="FK15" s="17">
        <f t="shared" si="13"/>
        <v>3473.4951091394155</v>
      </c>
      <c r="FL15" s="17">
        <f t="shared" si="13"/>
        <v>3473.4951091394155</v>
      </c>
      <c r="FM15" s="17">
        <f t="shared" si="13"/>
        <v>3473.4951091394155</v>
      </c>
      <c r="FN15" s="17">
        <f t="shared" si="13"/>
        <v>3473.4951091394155</v>
      </c>
      <c r="FO15" s="17">
        <f t="shared" si="13"/>
        <v>3473.4951091394155</v>
      </c>
      <c r="FP15" s="17">
        <f t="shared" si="13"/>
        <v>3473.4951091394155</v>
      </c>
      <c r="FQ15" s="17">
        <f t="shared" si="13"/>
        <v>3473.4951091394155</v>
      </c>
      <c r="FR15" s="17">
        <f t="shared" si="13"/>
        <v>3473.4951091394155</v>
      </c>
      <c r="FS15" s="17">
        <f t="shared" si="13"/>
        <v>3473.4951091394155</v>
      </c>
      <c r="FT15" s="17">
        <f t="shared" si="13"/>
        <v>3473.4951091394155</v>
      </c>
      <c r="FU15" s="17">
        <f t="shared" si="13"/>
        <v>3473.4951091394155</v>
      </c>
      <c r="FV15" s="17">
        <f t="shared" si="13"/>
        <v>3473.4951091394155</v>
      </c>
      <c r="FW15" s="17">
        <f t="shared" si="13"/>
        <v>3473.4951091394155</v>
      </c>
      <c r="FX15" s="17">
        <f t="shared" si="13"/>
        <v>3473.4951091394155</v>
      </c>
      <c r="FY15" s="17">
        <f t="shared" si="13"/>
        <v>3473.4951091394155</v>
      </c>
      <c r="FZ15" s="17">
        <f t="shared" si="13"/>
        <v>3473.4951091394155</v>
      </c>
      <c r="GA15" s="17">
        <f t="shared" si="13"/>
        <v>3473.4951091394155</v>
      </c>
      <c r="GB15" s="17">
        <f t="shared" si="13"/>
        <v>3473.4951091394155</v>
      </c>
      <c r="GC15" s="17">
        <f t="shared" si="13"/>
        <v>3473.4951091394155</v>
      </c>
      <c r="GD15" s="17">
        <f t="shared" si="13"/>
        <v>3473.4951091394155</v>
      </c>
      <c r="GE15" s="17">
        <f t="shared" si="13"/>
        <v>3473.4951091394155</v>
      </c>
      <c r="GF15" s="17">
        <f t="shared" si="13"/>
        <v>3473.4951091394155</v>
      </c>
      <c r="GG15" s="17">
        <f t="shared" si="13"/>
        <v>3473.4951091394155</v>
      </c>
      <c r="GH15" s="17">
        <f t="shared" si="13"/>
        <v>3473.4951091394155</v>
      </c>
      <c r="GI15" s="17">
        <f t="shared" si="13"/>
        <v>3473.4951091394155</v>
      </c>
      <c r="GJ15" s="17">
        <f t="shared" si="13"/>
        <v>3473.4951091394155</v>
      </c>
      <c r="GK15" s="17">
        <f t="shared" si="13"/>
        <v>3473.4951091394155</v>
      </c>
      <c r="GL15" s="17">
        <f t="shared" si="13"/>
        <v>3473.4951091394155</v>
      </c>
      <c r="GM15" s="17">
        <f t="shared" si="13"/>
        <v>3473.4951091394155</v>
      </c>
      <c r="GN15" s="17">
        <f t="shared" si="13"/>
        <v>3473.4951091394155</v>
      </c>
      <c r="GO15" s="17">
        <f t="shared" si="13"/>
        <v>3473.4951091394155</v>
      </c>
      <c r="GP15" s="17">
        <f t="shared" si="13"/>
        <v>3473.4951091394155</v>
      </c>
      <c r="GQ15" s="17">
        <f t="shared" si="13"/>
        <v>3473.4951091394155</v>
      </c>
      <c r="GR15" s="17">
        <f t="shared" si="13"/>
        <v>3473.4951091394155</v>
      </c>
      <c r="GS15" s="17">
        <f t="shared" si="13"/>
        <v>3473.4951091394155</v>
      </c>
      <c r="GT15" s="17">
        <f t="shared" si="13"/>
        <v>3473.4951091394155</v>
      </c>
      <c r="GU15" s="17">
        <f t="shared" si="13"/>
        <v>3473.4951091394155</v>
      </c>
      <c r="GV15" s="17">
        <f t="shared" si="13"/>
        <v>3473.4951091394155</v>
      </c>
      <c r="GW15" s="17">
        <f t="shared" si="13"/>
        <v>3473.4951091394155</v>
      </c>
      <c r="GX15" s="17">
        <f t="shared" si="13"/>
        <v>3473.4951091394155</v>
      </c>
      <c r="GY15" s="17">
        <f t="shared" si="13"/>
        <v>3473.4951091394155</v>
      </c>
      <c r="GZ15" s="17">
        <f t="shared" si="8"/>
        <v>3473.4951091394155</v>
      </c>
      <c r="HA15" s="17">
        <f t="shared" si="9"/>
        <v>3473.4951091394155</v>
      </c>
      <c r="HB15" s="17">
        <f t="shared" si="9"/>
        <v>3473.4951091394155</v>
      </c>
      <c r="HC15" s="17">
        <f t="shared" si="9"/>
        <v>3473.4951091394155</v>
      </c>
      <c r="HD15" s="17">
        <f t="shared" si="9"/>
        <v>3473.4951091394155</v>
      </c>
      <c r="HE15" s="17">
        <f t="shared" si="9"/>
        <v>3473.4951091394155</v>
      </c>
      <c r="HF15" s="17">
        <f t="shared" si="9"/>
        <v>3473.4951091394155</v>
      </c>
      <c r="HG15" s="17">
        <f t="shared" si="9"/>
        <v>3473.4951091394155</v>
      </c>
      <c r="HH15" s="17">
        <f t="shared" si="9"/>
        <v>3473.4951091394155</v>
      </c>
      <c r="HI15" s="17">
        <f t="shared" si="9"/>
        <v>3473.4951091394155</v>
      </c>
      <c r="HJ15" s="17">
        <f t="shared" si="9"/>
        <v>3473.4951091394155</v>
      </c>
      <c r="HK15" s="17">
        <f t="shared" si="9"/>
        <v>3473.4951091394155</v>
      </c>
      <c r="HL15" s="17">
        <f t="shared" si="9"/>
        <v>3473.4951091394155</v>
      </c>
      <c r="HM15" s="17">
        <f t="shared" si="9"/>
        <v>3473.4951091394155</v>
      </c>
      <c r="HN15" s="17">
        <f t="shared" si="9"/>
        <v>3473.4951091394155</v>
      </c>
      <c r="HO15" s="17">
        <f t="shared" si="9"/>
        <v>3473.4951091394155</v>
      </c>
      <c r="HP15" s="17">
        <f t="shared" si="9"/>
        <v>3473.4951091394155</v>
      </c>
      <c r="HQ15" s="17">
        <f t="shared" si="9"/>
        <v>3473.4951091394155</v>
      </c>
      <c r="HR15" s="17">
        <f t="shared" si="9"/>
        <v>3473.4951091394155</v>
      </c>
      <c r="HS15" s="17">
        <f t="shared" si="9"/>
        <v>3473.4951091394155</v>
      </c>
      <c r="HT15" s="17">
        <f t="shared" si="9"/>
        <v>3473.4951091394155</v>
      </c>
      <c r="HU15" s="17">
        <f t="shared" si="9"/>
        <v>3473.4951091394155</v>
      </c>
      <c r="HV15" s="17">
        <f t="shared" si="9"/>
        <v>3473.4951091394155</v>
      </c>
      <c r="HW15" s="17">
        <f t="shared" si="9"/>
        <v>3473.4951091394155</v>
      </c>
      <c r="HX15" s="17">
        <f t="shared" si="9"/>
        <v>3473.4951091394155</v>
      </c>
      <c r="HY15" s="17">
        <f t="shared" si="9"/>
        <v>3473.4951091394155</v>
      </c>
      <c r="HZ15" s="17">
        <f t="shared" si="9"/>
        <v>3473.4951091394155</v>
      </c>
      <c r="IA15" s="17">
        <f t="shared" si="9"/>
        <v>3473.4951091394155</v>
      </c>
      <c r="IB15" s="17">
        <f t="shared" si="9"/>
        <v>3473.4951091394155</v>
      </c>
      <c r="IC15" s="17">
        <f t="shared" si="9"/>
        <v>3473.4951091394155</v>
      </c>
      <c r="ID15" s="17">
        <f t="shared" si="9"/>
        <v>3473.4951091394155</v>
      </c>
      <c r="IE15" s="17">
        <f t="shared" si="9"/>
        <v>3473.4951091394155</v>
      </c>
      <c r="IF15" s="17">
        <f t="shared" si="9"/>
        <v>3473.4951091394155</v>
      </c>
      <c r="IG15" s="17">
        <f t="shared" si="9"/>
        <v>3473.4951091394155</v>
      </c>
      <c r="IH15" s="17">
        <f t="shared" si="9"/>
        <v>3473.4951091394155</v>
      </c>
      <c r="II15" s="17">
        <f t="shared" si="9"/>
        <v>3473.4951091394155</v>
      </c>
      <c r="IJ15" s="17">
        <f t="shared" si="9"/>
        <v>3473.4951091394155</v>
      </c>
      <c r="IK15" s="17">
        <f t="shared" si="9"/>
        <v>3473.4951091394155</v>
      </c>
      <c r="IL15" s="17">
        <f t="shared" si="9"/>
        <v>3473.4951091394155</v>
      </c>
      <c r="IM15" s="17">
        <f t="shared" si="9"/>
        <v>3473.4951091394155</v>
      </c>
      <c r="IN15" s="17">
        <f t="shared" si="9"/>
        <v>3473.4951091394155</v>
      </c>
      <c r="IO15" s="17">
        <f t="shared" si="9"/>
        <v>3473.4951091394155</v>
      </c>
      <c r="IP15" s="17">
        <f t="shared" si="9"/>
        <v>3473.4951091394155</v>
      </c>
      <c r="IQ15" s="17">
        <f t="shared" si="9"/>
        <v>3473.4951091394155</v>
      </c>
      <c r="IR15" s="17">
        <f t="shared" si="9"/>
        <v>3473.4951091394155</v>
      </c>
      <c r="IS15" s="17">
        <f t="shared" si="9"/>
        <v>3473.4951091394155</v>
      </c>
      <c r="IT15" s="17">
        <f t="shared" si="9"/>
        <v>3473.4951091394155</v>
      </c>
      <c r="IU15" s="17">
        <f t="shared" si="9"/>
        <v>3473.4951091394155</v>
      </c>
      <c r="IV15" s="17">
        <f t="shared" si="9"/>
        <v>3473.4951091394155</v>
      </c>
      <c r="IW15" s="17">
        <f t="shared" si="9"/>
        <v>3473.4951091394155</v>
      </c>
      <c r="IX15" s="17">
        <f t="shared" si="9"/>
        <v>3473.4951091394155</v>
      </c>
      <c r="IY15" s="17">
        <f t="shared" si="9"/>
        <v>3473.4951091394155</v>
      </c>
      <c r="IZ15" s="17">
        <f t="shared" si="9"/>
        <v>3473.4951091394155</v>
      </c>
      <c r="JA15" s="17">
        <f t="shared" si="9"/>
        <v>3473.4951091394155</v>
      </c>
      <c r="JB15" s="17">
        <f t="shared" si="9"/>
        <v>3473.4951091394155</v>
      </c>
      <c r="JC15" s="17">
        <f t="shared" si="9"/>
        <v>3473.4951091394155</v>
      </c>
      <c r="JD15" s="17">
        <f t="shared" si="9"/>
        <v>3473.4951091394155</v>
      </c>
      <c r="JE15" s="17">
        <f t="shared" si="9"/>
        <v>3473.4951091394155</v>
      </c>
      <c r="JF15" s="17">
        <f t="shared" si="9"/>
        <v>3473.4951091394155</v>
      </c>
      <c r="JG15" s="17">
        <f t="shared" si="9"/>
        <v>3473.4951091394155</v>
      </c>
      <c r="JH15" s="17">
        <f t="shared" si="9"/>
        <v>3473.4951091394155</v>
      </c>
      <c r="JI15" s="17">
        <f t="shared" si="9"/>
        <v>3473.4951091394155</v>
      </c>
      <c r="JJ15" s="17">
        <f t="shared" si="9"/>
        <v>3473.4951091394155</v>
      </c>
      <c r="JK15" s="17">
        <f t="shared" si="9"/>
        <v>3473.4951091394155</v>
      </c>
      <c r="JL15" s="17">
        <f t="shared" ref="JL15:KQ22" si="14">JK15</f>
        <v>3473.4951091394155</v>
      </c>
      <c r="JM15" s="17">
        <f t="shared" si="14"/>
        <v>3473.4951091394155</v>
      </c>
      <c r="JN15" s="17">
        <f t="shared" si="14"/>
        <v>3473.4951091394155</v>
      </c>
      <c r="JO15" s="17">
        <f t="shared" si="14"/>
        <v>3473.4951091394155</v>
      </c>
      <c r="JP15" s="17">
        <f t="shared" si="14"/>
        <v>3473.4951091394155</v>
      </c>
      <c r="JQ15" s="17">
        <f t="shared" si="14"/>
        <v>3473.4951091394155</v>
      </c>
      <c r="JR15" s="17">
        <f t="shared" si="14"/>
        <v>3473.4951091394155</v>
      </c>
      <c r="JS15" s="17">
        <f t="shared" si="14"/>
        <v>3473.4951091394155</v>
      </c>
      <c r="JT15" s="17">
        <f t="shared" si="14"/>
        <v>3473.4951091394155</v>
      </c>
      <c r="JU15" s="17">
        <f t="shared" si="14"/>
        <v>3473.4951091394155</v>
      </c>
      <c r="JV15" s="17">
        <f t="shared" si="14"/>
        <v>3473.4951091394155</v>
      </c>
      <c r="JW15" s="17">
        <f t="shared" si="14"/>
        <v>3473.4951091394155</v>
      </c>
      <c r="JX15" s="17">
        <f t="shared" si="14"/>
        <v>3473.4951091394155</v>
      </c>
      <c r="JY15" s="17">
        <f t="shared" si="14"/>
        <v>3473.4951091394155</v>
      </c>
      <c r="JZ15" s="17">
        <f t="shared" si="14"/>
        <v>3473.4951091394155</v>
      </c>
      <c r="KA15" s="17">
        <f t="shared" si="14"/>
        <v>3473.4951091394155</v>
      </c>
      <c r="KB15" s="17">
        <f t="shared" si="14"/>
        <v>3473.4951091394155</v>
      </c>
      <c r="KC15" s="17">
        <f t="shared" si="14"/>
        <v>3473.4951091394155</v>
      </c>
      <c r="KD15" s="17">
        <f t="shared" si="14"/>
        <v>3473.4951091394155</v>
      </c>
      <c r="KE15" s="17">
        <f t="shared" si="14"/>
        <v>3473.4951091394155</v>
      </c>
      <c r="KF15" s="17">
        <f t="shared" si="14"/>
        <v>3473.4951091394155</v>
      </c>
      <c r="KG15" s="17">
        <f t="shared" si="14"/>
        <v>3473.4951091394155</v>
      </c>
      <c r="KH15" s="17">
        <f t="shared" si="14"/>
        <v>3473.4951091394155</v>
      </c>
      <c r="KI15" s="17">
        <f t="shared" si="14"/>
        <v>3473.4951091394155</v>
      </c>
      <c r="KJ15" s="17">
        <f t="shared" si="14"/>
        <v>3473.4951091394155</v>
      </c>
      <c r="KK15" s="17">
        <f t="shared" si="14"/>
        <v>3473.4951091394155</v>
      </c>
      <c r="KL15" s="17">
        <f t="shared" si="14"/>
        <v>3473.4951091394155</v>
      </c>
      <c r="KM15" s="17">
        <f t="shared" si="14"/>
        <v>3473.4951091394155</v>
      </c>
      <c r="KN15" s="17">
        <f t="shared" si="14"/>
        <v>3473.4951091394155</v>
      </c>
      <c r="KO15" s="17">
        <f t="shared" si="14"/>
        <v>3473.4951091394155</v>
      </c>
      <c r="KP15" s="17">
        <f t="shared" si="14"/>
        <v>3473.4951091394155</v>
      </c>
      <c r="KQ15" s="17">
        <f t="shared" si="14"/>
        <v>3473.4951091394155</v>
      </c>
    </row>
    <row r="16" spans="1:303" x14ac:dyDescent="0.25">
      <c r="A16" s="102"/>
      <c r="B16" s="6" t="s">
        <v>860</v>
      </c>
      <c r="C16" s="9"/>
      <c r="D16" s="16"/>
      <c r="E16" s="16"/>
      <c r="F16" s="17"/>
      <c r="G16" s="17"/>
      <c r="H16" s="17">
        <f>PMT(C11,296,-H10)</f>
        <v>0</v>
      </c>
      <c r="I16" s="17">
        <f>H16</f>
        <v>0</v>
      </c>
      <c r="J16" s="10">
        <f>I16</f>
        <v>0</v>
      </c>
      <c r="K16" s="10">
        <f>J16</f>
        <v>0</v>
      </c>
      <c r="L16" s="10">
        <f>K16</f>
        <v>0</v>
      </c>
      <c r="M16" s="10">
        <f t="shared" si="5"/>
        <v>0</v>
      </c>
      <c r="N16" s="10">
        <f t="shared" si="5"/>
        <v>0</v>
      </c>
      <c r="O16" s="10">
        <f t="shared" si="5"/>
        <v>0</v>
      </c>
      <c r="P16" s="17">
        <f t="shared" si="11"/>
        <v>0</v>
      </c>
      <c r="Q16" s="17">
        <f t="shared" si="12"/>
        <v>0</v>
      </c>
      <c r="R16" s="17">
        <f t="shared" si="12"/>
        <v>0</v>
      </c>
      <c r="S16" s="17">
        <f t="shared" si="12"/>
        <v>0</v>
      </c>
      <c r="T16" s="17">
        <f t="shared" si="12"/>
        <v>0</v>
      </c>
      <c r="U16" s="17">
        <f t="shared" si="12"/>
        <v>0</v>
      </c>
      <c r="V16" s="17">
        <f t="shared" si="12"/>
        <v>0</v>
      </c>
      <c r="W16" s="17">
        <f t="shared" si="12"/>
        <v>0</v>
      </c>
      <c r="X16" s="17">
        <f t="shared" si="12"/>
        <v>0</v>
      </c>
      <c r="Y16" s="17">
        <f t="shared" si="12"/>
        <v>0</v>
      </c>
      <c r="Z16" s="17">
        <f t="shared" si="12"/>
        <v>0</v>
      </c>
      <c r="AA16" s="17">
        <f t="shared" si="12"/>
        <v>0</v>
      </c>
      <c r="AB16" s="17">
        <f t="shared" si="12"/>
        <v>0</v>
      </c>
      <c r="AC16" s="17">
        <f t="shared" si="12"/>
        <v>0</v>
      </c>
      <c r="AD16" s="17">
        <f t="shared" si="12"/>
        <v>0</v>
      </c>
      <c r="AE16" s="17">
        <f t="shared" si="12"/>
        <v>0</v>
      </c>
      <c r="AF16" s="17">
        <f t="shared" si="12"/>
        <v>0</v>
      </c>
      <c r="AG16" s="17">
        <f t="shared" si="12"/>
        <v>0</v>
      </c>
      <c r="AH16" s="17">
        <f t="shared" si="12"/>
        <v>0</v>
      </c>
      <c r="AI16" s="17">
        <f t="shared" si="12"/>
        <v>0</v>
      </c>
      <c r="AJ16" s="17">
        <f t="shared" si="12"/>
        <v>0</v>
      </c>
      <c r="AK16" s="17">
        <f t="shared" si="12"/>
        <v>0</v>
      </c>
      <c r="AL16" s="17">
        <f t="shared" si="12"/>
        <v>0</v>
      </c>
      <c r="AM16" s="17">
        <f t="shared" si="12"/>
        <v>0</v>
      </c>
      <c r="AN16" s="17">
        <f t="shared" si="12"/>
        <v>0</v>
      </c>
      <c r="AO16" s="17">
        <f t="shared" si="12"/>
        <v>0</v>
      </c>
      <c r="AP16" s="17">
        <f t="shared" si="12"/>
        <v>0</v>
      </c>
      <c r="AQ16" s="17">
        <f t="shared" si="12"/>
        <v>0</v>
      </c>
      <c r="AR16" s="17">
        <f t="shared" si="12"/>
        <v>0</v>
      </c>
      <c r="AS16" s="17">
        <f t="shared" si="12"/>
        <v>0</v>
      </c>
      <c r="AT16" s="17">
        <f t="shared" si="12"/>
        <v>0</v>
      </c>
      <c r="AU16" s="17">
        <f t="shared" si="12"/>
        <v>0</v>
      </c>
      <c r="AV16" s="17">
        <f t="shared" si="12"/>
        <v>0</v>
      </c>
      <c r="AW16" s="17">
        <f t="shared" si="12"/>
        <v>0</v>
      </c>
      <c r="AX16" s="17">
        <f t="shared" si="12"/>
        <v>0</v>
      </c>
      <c r="AY16" s="17">
        <f t="shared" si="12"/>
        <v>0</v>
      </c>
      <c r="AZ16" s="17">
        <f t="shared" si="12"/>
        <v>0</v>
      </c>
      <c r="BA16" s="17">
        <f t="shared" si="12"/>
        <v>0</v>
      </c>
      <c r="BB16" s="17">
        <f t="shared" si="12"/>
        <v>0</v>
      </c>
      <c r="BC16" s="17">
        <f t="shared" si="12"/>
        <v>0</v>
      </c>
      <c r="BD16" s="17">
        <f t="shared" si="12"/>
        <v>0</v>
      </c>
      <c r="BE16" s="17">
        <f t="shared" si="12"/>
        <v>0</v>
      </c>
      <c r="BF16" s="17">
        <f t="shared" si="12"/>
        <v>0</v>
      </c>
      <c r="BG16" s="17">
        <f t="shared" si="12"/>
        <v>0</v>
      </c>
      <c r="BH16" s="17">
        <f t="shared" si="12"/>
        <v>0</v>
      </c>
      <c r="BI16" s="17">
        <f t="shared" si="12"/>
        <v>0</v>
      </c>
      <c r="BJ16" s="17">
        <f t="shared" si="12"/>
        <v>0</v>
      </c>
      <c r="BK16" s="17">
        <f t="shared" si="12"/>
        <v>0</v>
      </c>
      <c r="BL16" s="17">
        <f t="shared" si="12"/>
        <v>0</v>
      </c>
      <c r="BM16" s="17">
        <f t="shared" si="12"/>
        <v>0</v>
      </c>
      <c r="BN16" s="17">
        <f t="shared" si="12"/>
        <v>0</v>
      </c>
      <c r="BO16" s="17">
        <f t="shared" si="12"/>
        <v>0</v>
      </c>
      <c r="BP16" s="17">
        <f t="shared" si="12"/>
        <v>0</v>
      </c>
      <c r="BQ16" s="17">
        <f t="shared" si="12"/>
        <v>0</v>
      </c>
      <c r="BR16" s="17">
        <f t="shared" si="12"/>
        <v>0</v>
      </c>
      <c r="BS16" s="17">
        <f t="shared" si="12"/>
        <v>0</v>
      </c>
      <c r="BT16" s="17">
        <f t="shared" si="12"/>
        <v>0</v>
      </c>
      <c r="BU16" s="17">
        <f t="shared" si="12"/>
        <v>0</v>
      </c>
      <c r="BV16" s="17">
        <f t="shared" si="12"/>
        <v>0</v>
      </c>
      <c r="BW16" s="17">
        <f t="shared" si="12"/>
        <v>0</v>
      </c>
      <c r="BX16" s="17">
        <f t="shared" si="12"/>
        <v>0</v>
      </c>
      <c r="BY16" s="17">
        <f t="shared" si="12"/>
        <v>0</v>
      </c>
      <c r="BZ16" s="17">
        <f t="shared" si="12"/>
        <v>0</v>
      </c>
      <c r="CA16" s="17">
        <f t="shared" si="12"/>
        <v>0</v>
      </c>
      <c r="CB16" s="17">
        <f t="shared" si="12"/>
        <v>0</v>
      </c>
      <c r="CC16" s="17">
        <f t="shared" ref="CC16:EN22" si="15">CB16</f>
        <v>0</v>
      </c>
      <c r="CD16" s="17">
        <f t="shared" si="15"/>
        <v>0</v>
      </c>
      <c r="CE16" s="17">
        <f t="shared" si="15"/>
        <v>0</v>
      </c>
      <c r="CF16" s="17">
        <f t="shared" si="15"/>
        <v>0</v>
      </c>
      <c r="CG16" s="17">
        <f t="shared" si="15"/>
        <v>0</v>
      </c>
      <c r="CH16" s="17">
        <f t="shared" si="15"/>
        <v>0</v>
      </c>
      <c r="CI16" s="17">
        <f t="shared" si="15"/>
        <v>0</v>
      </c>
      <c r="CJ16" s="17">
        <f t="shared" si="15"/>
        <v>0</v>
      </c>
      <c r="CK16" s="17">
        <f t="shared" si="15"/>
        <v>0</v>
      </c>
      <c r="CL16" s="17">
        <f t="shared" si="15"/>
        <v>0</v>
      </c>
      <c r="CM16" s="17">
        <f t="shared" si="15"/>
        <v>0</v>
      </c>
      <c r="CN16" s="17">
        <f t="shared" si="15"/>
        <v>0</v>
      </c>
      <c r="CO16" s="17">
        <f t="shared" si="15"/>
        <v>0</v>
      </c>
      <c r="CP16" s="17">
        <f t="shared" si="15"/>
        <v>0</v>
      </c>
      <c r="CQ16" s="17">
        <f t="shared" si="15"/>
        <v>0</v>
      </c>
      <c r="CR16" s="17">
        <f t="shared" si="15"/>
        <v>0</v>
      </c>
      <c r="CS16" s="17">
        <f t="shared" si="15"/>
        <v>0</v>
      </c>
      <c r="CT16" s="17">
        <f t="shared" si="15"/>
        <v>0</v>
      </c>
      <c r="CU16" s="17">
        <f t="shared" si="15"/>
        <v>0</v>
      </c>
      <c r="CV16" s="17">
        <f t="shared" si="15"/>
        <v>0</v>
      </c>
      <c r="CW16" s="17">
        <f t="shared" si="15"/>
        <v>0</v>
      </c>
      <c r="CX16" s="17">
        <f t="shared" si="15"/>
        <v>0</v>
      </c>
      <c r="CY16" s="17">
        <f t="shared" si="15"/>
        <v>0</v>
      </c>
      <c r="CZ16" s="17">
        <f t="shared" si="15"/>
        <v>0</v>
      </c>
      <c r="DA16" s="17">
        <f t="shared" si="15"/>
        <v>0</v>
      </c>
      <c r="DB16" s="17">
        <f t="shared" si="15"/>
        <v>0</v>
      </c>
      <c r="DC16" s="17">
        <f t="shared" si="15"/>
        <v>0</v>
      </c>
      <c r="DD16" s="17">
        <f t="shared" si="15"/>
        <v>0</v>
      </c>
      <c r="DE16" s="17">
        <f t="shared" si="15"/>
        <v>0</v>
      </c>
      <c r="DF16" s="17">
        <f t="shared" si="15"/>
        <v>0</v>
      </c>
      <c r="DG16" s="17">
        <f t="shared" si="15"/>
        <v>0</v>
      </c>
      <c r="DH16" s="17">
        <f t="shared" si="15"/>
        <v>0</v>
      </c>
      <c r="DI16" s="17">
        <f t="shared" si="15"/>
        <v>0</v>
      </c>
      <c r="DJ16" s="17">
        <f t="shared" si="15"/>
        <v>0</v>
      </c>
      <c r="DK16" s="17">
        <f t="shared" si="15"/>
        <v>0</v>
      </c>
      <c r="DL16" s="17">
        <f t="shared" si="15"/>
        <v>0</v>
      </c>
      <c r="DM16" s="17">
        <f t="shared" si="15"/>
        <v>0</v>
      </c>
      <c r="DN16" s="17">
        <f t="shared" si="15"/>
        <v>0</v>
      </c>
      <c r="DO16" s="17">
        <f t="shared" si="15"/>
        <v>0</v>
      </c>
      <c r="DP16" s="17">
        <f t="shared" si="15"/>
        <v>0</v>
      </c>
      <c r="DQ16" s="17">
        <f t="shared" si="15"/>
        <v>0</v>
      </c>
      <c r="DR16" s="17">
        <f t="shared" si="15"/>
        <v>0</v>
      </c>
      <c r="DS16" s="17">
        <f t="shared" si="15"/>
        <v>0</v>
      </c>
      <c r="DT16" s="17">
        <f t="shared" si="15"/>
        <v>0</v>
      </c>
      <c r="DU16" s="17">
        <f t="shared" si="15"/>
        <v>0</v>
      </c>
      <c r="DV16" s="17">
        <f t="shared" si="15"/>
        <v>0</v>
      </c>
      <c r="DW16" s="17">
        <f t="shared" si="15"/>
        <v>0</v>
      </c>
      <c r="DX16" s="17">
        <f t="shared" si="15"/>
        <v>0</v>
      </c>
      <c r="DY16" s="17">
        <f t="shared" si="15"/>
        <v>0</v>
      </c>
      <c r="DZ16" s="17">
        <f t="shared" si="15"/>
        <v>0</v>
      </c>
      <c r="EA16" s="17">
        <f t="shared" si="15"/>
        <v>0</v>
      </c>
      <c r="EB16" s="17">
        <f t="shared" si="15"/>
        <v>0</v>
      </c>
      <c r="EC16" s="17">
        <f t="shared" si="15"/>
        <v>0</v>
      </c>
      <c r="ED16" s="17">
        <f t="shared" si="15"/>
        <v>0</v>
      </c>
      <c r="EE16" s="17">
        <f t="shared" si="15"/>
        <v>0</v>
      </c>
      <c r="EF16" s="17">
        <f t="shared" si="15"/>
        <v>0</v>
      </c>
      <c r="EG16" s="17">
        <f t="shared" si="15"/>
        <v>0</v>
      </c>
      <c r="EH16" s="17">
        <f t="shared" si="15"/>
        <v>0</v>
      </c>
      <c r="EI16" s="17">
        <f t="shared" si="15"/>
        <v>0</v>
      </c>
      <c r="EJ16" s="17">
        <f t="shared" si="15"/>
        <v>0</v>
      </c>
      <c r="EK16" s="17">
        <f t="shared" si="15"/>
        <v>0</v>
      </c>
      <c r="EL16" s="17">
        <f t="shared" si="15"/>
        <v>0</v>
      </c>
      <c r="EM16" s="17">
        <f t="shared" si="15"/>
        <v>0</v>
      </c>
      <c r="EN16" s="17">
        <f t="shared" si="15"/>
        <v>0</v>
      </c>
      <c r="EO16" s="17">
        <f t="shared" si="13"/>
        <v>0</v>
      </c>
      <c r="EP16" s="17">
        <f t="shared" si="13"/>
        <v>0</v>
      </c>
      <c r="EQ16" s="17">
        <f t="shared" si="13"/>
        <v>0</v>
      </c>
      <c r="ER16" s="17">
        <f t="shared" si="13"/>
        <v>0</v>
      </c>
      <c r="ES16" s="17">
        <f t="shared" si="13"/>
        <v>0</v>
      </c>
      <c r="ET16" s="17">
        <f t="shared" si="13"/>
        <v>0</v>
      </c>
      <c r="EU16" s="17">
        <f t="shared" si="13"/>
        <v>0</v>
      </c>
      <c r="EV16" s="17">
        <f t="shared" si="13"/>
        <v>0</v>
      </c>
      <c r="EW16" s="17">
        <f t="shared" si="13"/>
        <v>0</v>
      </c>
      <c r="EX16" s="17">
        <f t="shared" si="13"/>
        <v>0</v>
      </c>
      <c r="EY16" s="17">
        <f t="shared" si="13"/>
        <v>0</v>
      </c>
      <c r="EZ16" s="17">
        <f t="shared" si="13"/>
        <v>0</v>
      </c>
      <c r="FA16" s="17">
        <f t="shared" si="13"/>
        <v>0</v>
      </c>
      <c r="FB16" s="17">
        <f t="shared" si="13"/>
        <v>0</v>
      </c>
      <c r="FC16" s="17">
        <f t="shared" si="13"/>
        <v>0</v>
      </c>
      <c r="FD16" s="17">
        <f t="shared" si="13"/>
        <v>0</v>
      </c>
      <c r="FE16" s="17">
        <f t="shared" si="13"/>
        <v>0</v>
      </c>
      <c r="FF16" s="17">
        <f t="shared" si="13"/>
        <v>0</v>
      </c>
      <c r="FG16" s="17">
        <f t="shared" si="13"/>
        <v>0</v>
      </c>
      <c r="FH16" s="17">
        <f t="shared" si="13"/>
        <v>0</v>
      </c>
      <c r="FI16" s="17">
        <f t="shared" si="13"/>
        <v>0</v>
      </c>
      <c r="FJ16" s="17">
        <f t="shared" si="13"/>
        <v>0</v>
      </c>
      <c r="FK16" s="17">
        <f t="shared" si="13"/>
        <v>0</v>
      </c>
      <c r="FL16" s="17">
        <f t="shared" si="13"/>
        <v>0</v>
      </c>
      <c r="FM16" s="17">
        <f t="shared" si="13"/>
        <v>0</v>
      </c>
      <c r="FN16" s="17">
        <f t="shared" si="13"/>
        <v>0</v>
      </c>
      <c r="FO16" s="17">
        <f t="shared" si="13"/>
        <v>0</v>
      </c>
      <c r="FP16" s="17">
        <f t="shared" si="13"/>
        <v>0</v>
      </c>
      <c r="FQ16" s="17">
        <f t="shared" si="13"/>
        <v>0</v>
      </c>
      <c r="FR16" s="17">
        <f t="shared" si="13"/>
        <v>0</v>
      </c>
      <c r="FS16" s="17">
        <f t="shared" si="13"/>
        <v>0</v>
      </c>
      <c r="FT16" s="17">
        <f t="shared" si="13"/>
        <v>0</v>
      </c>
      <c r="FU16" s="17">
        <f t="shared" si="13"/>
        <v>0</v>
      </c>
      <c r="FV16" s="17">
        <f t="shared" si="13"/>
        <v>0</v>
      </c>
      <c r="FW16" s="17">
        <f t="shared" si="13"/>
        <v>0</v>
      </c>
      <c r="FX16" s="17">
        <f t="shared" si="13"/>
        <v>0</v>
      </c>
      <c r="FY16" s="17">
        <f t="shared" si="13"/>
        <v>0</v>
      </c>
      <c r="FZ16" s="17">
        <f t="shared" si="13"/>
        <v>0</v>
      </c>
      <c r="GA16" s="17">
        <f t="shared" si="13"/>
        <v>0</v>
      </c>
      <c r="GB16" s="17">
        <f t="shared" si="13"/>
        <v>0</v>
      </c>
      <c r="GC16" s="17">
        <f t="shared" si="13"/>
        <v>0</v>
      </c>
      <c r="GD16" s="17">
        <f t="shared" si="13"/>
        <v>0</v>
      </c>
      <c r="GE16" s="17">
        <f t="shared" si="13"/>
        <v>0</v>
      </c>
      <c r="GF16" s="17">
        <f t="shared" si="13"/>
        <v>0</v>
      </c>
      <c r="GG16" s="17">
        <f t="shared" si="13"/>
        <v>0</v>
      </c>
      <c r="GH16" s="17">
        <f t="shared" si="13"/>
        <v>0</v>
      </c>
      <c r="GI16" s="17">
        <f t="shared" si="13"/>
        <v>0</v>
      </c>
      <c r="GJ16" s="17">
        <f t="shared" si="13"/>
        <v>0</v>
      </c>
      <c r="GK16" s="17">
        <f t="shared" si="13"/>
        <v>0</v>
      </c>
      <c r="GL16" s="17">
        <f t="shared" si="13"/>
        <v>0</v>
      </c>
      <c r="GM16" s="17">
        <f t="shared" si="13"/>
        <v>0</v>
      </c>
      <c r="GN16" s="17">
        <f t="shared" si="13"/>
        <v>0</v>
      </c>
      <c r="GO16" s="17">
        <f t="shared" si="13"/>
        <v>0</v>
      </c>
      <c r="GP16" s="17">
        <f t="shared" si="13"/>
        <v>0</v>
      </c>
      <c r="GQ16" s="17">
        <f t="shared" si="13"/>
        <v>0</v>
      </c>
      <c r="GR16" s="17">
        <f t="shared" si="13"/>
        <v>0</v>
      </c>
      <c r="GS16" s="17">
        <f t="shared" si="13"/>
        <v>0</v>
      </c>
      <c r="GT16" s="17">
        <f t="shared" si="13"/>
        <v>0</v>
      </c>
      <c r="GU16" s="17">
        <f t="shared" si="13"/>
        <v>0</v>
      </c>
      <c r="GV16" s="17">
        <f t="shared" si="13"/>
        <v>0</v>
      </c>
      <c r="GW16" s="17">
        <f t="shared" si="13"/>
        <v>0</v>
      </c>
      <c r="GX16" s="17">
        <f t="shared" si="13"/>
        <v>0</v>
      </c>
      <c r="GY16" s="17">
        <f t="shared" si="13"/>
        <v>0</v>
      </c>
      <c r="GZ16" s="17">
        <f t="shared" si="8"/>
        <v>0</v>
      </c>
      <c r="HA16" s="17">
        <f t="shared" ref="HA16:JL20" si="16">GZ16</f>
        <v>0</v>
      </c>
      <c r="HB16" s="17">
        <f t="shared" si="16"/>
        <v>0</v>
      </c>
      <c r="HC16" s="17">
        <f t="shared" si="16"/>
        <v>0</v>
      </c>
      <c r="HD16" s="17">
        <f t="shared" si="16"/>
        <v>0</v>
      </c>
      <c r="HE16" s="17">
        <f t="shared" si="16"/>
        <v>0</v>
      </c>
      <c r="HF16" s="17">
        <f t="shared" si="16"/>
        <v>0</v>
      </c>
      <c r="HG16" s="17">
        <f t="shared" si="16"/>
        <v>0</v>
      </c>
      <c r="HH16" s="17">
        <f t="shared" si="16"/>
        <v>0</v>
      </c>
      <c r="HI16" s="17">
        <f t="shared" si="16"/>
        <v>0</v>
      </c>
      <c r="HJ16" s="17">
        <f t="shared" si="16"/>
        <v>0</v>
      </c>
      <c r="HK16" s="17">
        <f t="shared" si="16"/>
        <v>0</v>
      </c>
      <c r="HL16" s="17">
        <f t="shared" si="16"/>
        <v>0</v>
      </c>
      <c r="HM16" s="17">
        <f t="shared" si="16"/>
        <v>0</v>
      </c>
      <c r="HN16" s="17">
        <f t="shared" si="16"/>
        <v>0</v>
      </c>
      <c r="HO16" s="17">
        <f t="shared" si="16"/>
        <v>0</v>
      </c>
      <c r="HP16" s="17">
        <f t="shared" si="16"/>
        <v>0</v>
      </c>
      <c r="HQ16" s="17">
        <f t="shared" si="16"/>
        <v>0</v>
      </c>
      <c r="HR16" s="17">
        <f t="shared" si="16"/>
        <v>0</v>
      </c>
      <c r="HS16" s="17">
        <f t="shared" si="16"/>
        <v>0</v>
      </c>
      <c r="HT16" s="17">
        <f t="shared" si="16"/>
        <v>0</v>
      </c>
      <c r="HU16" s="17">
        <f t="shared" si="16"/>
        <v>0</v>
      </c>
      <c r="HV16" s="17">
        <f t="shared" si="16"/>
        <v>0</v>
      </c>
      <c r="HW16" s="17">
        <f t="shared" si="16"/>
        <v>0</v>
      </c>
      <c r="HX16" s="17">
        <f t="shared" si="16"/>
        <v>0</v>
      </c>
      <c r="HY16" s="17">
        <f t="shared" si="16"/>
        <v>0</v>
      </c>
      <c r="HZ16" s="17">
        <f t="shared" si="16"/>
        <v>0</v>
      </c>
      <c r="IA16" s="17">
        <f t="shared" si="16"/>
        <v>0</v>
      </c>
      <c r="IB16" s="17">
        <f t="shared" si="16"/>
        <v>0</v>
      </c>
      <c r="IC16" s="17">
        <f t="shared" si="16"/>
        <v>0</v>
      </c>
      <c r="ID16" s="17">
        <f t="shared" si="16"/>
        <v>0</v>
      </c>
      <c r="IE16" s="17">
        <f t="shared" si="16"/>
        <v>0</v>
      </c>
      <c r="IF16" s="17">
        <f t="shared" si="16"/>
        <v>0</v>
      </c>
      <c r="IG16" s="17">
        <f t="shared" si="16"/>
        <v>0</v>
      </c>
      <c r="IH16" s="17">
        <f t="shared" si="16"/>
        <v>0</v>
      </c>
      <c r="II16" s="17">
        <f t="shared" si="16"/>
        <v>0</v>
      </c>
      <c r="IJ16" s="17">
        <f t="shared" si="16"/>
        <v>0</v>
      </c>
      <c r="IK16" s="17">
        <f t="shared" si="16"/>
        <v>0</v>
      </c>
      <c r="IL16" s="17">
        <f t="shared" si="16"/>
        <v>0</v>
      </c>
      <c r="IM16" s="17">
        <f t="shared" si="16"/>
        <v>0</v>
      </c>
      <c r="IN16" s="17">
        <f t="shared" si="16"/>
        <v>0</v>
      </c>
      <c r="IO16" s="17">
        <f t="shared" si="16"/>
        <v>0</v>
      </c>
      <c r="IP16" s="17">
        <f t="shared" si="16"/>
        <v>0</v>
      </c>
      <c r="IQ16" s="17">
        <f t="shared" si="16"/>
        <v>0</v>
      </c>
      <c r="IR16" s="17">
        <f t="shared" si="16"/>
        <v>0</v>
      </c>
      <c r="IS16" s="17">
        <f t="shared" si="16"/>
        <v>0</v>
      </c>
      <c r="IT16" s="17">
        <f t="shared" si="16"/>
        <v>0</v>
      </c>
      <c r="IU16" s="17">
        <f t="shared" si="16"/>
        <v>0</v>
      </c>
      <c r="IV16" s="17">
        <f t="shared" si="16"/>
        <v>0</v>
      </c>
      <c r="IW16" s="17">
        <f t="shared" si="16"/>
        <v>0</v>
      </c>
      <c r="IX16" s="17">
        <f t="shared" si="16"/>
        <v>0</v>
      </c>
      <c r="IY16" s="17">
        <f t="shared" si="16"/>
        <v>0</v>
      </c>
      <c r="IZ16" s="17">
        <f t="shared" si="16"/>
        <v>0</v>
      </c>
      <c r="JA16" s="17">
        <f t="shared" si="16"/>
        <v>0</v>
      </c>
      <c r="JB16" s="17">
        <f t="shared" si="16"/>
        <v>0</v>
      </c>
      <c r="JC16" s="17">
        <f t="shared" si="16"/>
        <v>0</v>
      </c>
      <c r="JD16" s="17">
        <f t="shared" si="16"/>
        <v>0</v>
      </c>
      <c r="JE16" s="17">
        <f t="shared" si="16"/>
        <v>0</v>
      </c>
      <c r="JF16" s="17">
        <f t="shared" si="16"/>
        <v>0</v>
      </c>
      <c r="JG16" s="17">
        <f t="shared" si="16"/>
        <v>0</v>
      </c>
      <c r="JH16" s="17">
        <f t="shared" si="16"/>
        <v>0</v>
      </c>
      <c r="JI16" s="17">
        <f t="shared" si="16"/>
        <v>0</v>
      </c>
      <c r="JJ16" s="17">
        <f t="shared" si="16"/>
        <v>0</v>
      </c>
      <c r="JK16" s="17">
        <f t="shared" si="16"/>
        <v>0</v>
      </c>
      <c r="JL16" s="17">
        <f t="shared" si="16"/>
        <v>0</v>
      </c>
      <c r="JM16" s="17">
        <f t="shared" si="14"/>
        <v>0</v>
      </c>
      <c r="JN16" s="17">
        <f t="shared" si="14"/>
        <v>0</v>
      </c>
      <c r="JO16" s="17">
        <f t="shared" si="14"/>
        <v>0</v>
      </c>
      <c r="JP16" s="17">
        <f t="shared" si="14"/>
        <v>0</v>
      </c>
      <c r="JQ16" s="17">
        <f t="shared" si="14"/>
        <v>0</v>
      </c>
      <c r="JR16" s="17">
        <f t="shared" si="14"/>
        <v>0</v>
      </c>
      <c r="JS16" s="17">
        <f t="shared" si="14"/>
        <v>0</v>
      </c>
      <c r="JT16" s="17">
        <f t="shared" si="14"/>
        <v>0</v>
      </c>
      <c r="JU16" s="17">
        <f t="shared" si="14"/>
        <v>0</v>
      </c>
      <c r="JV16" s="17">
        <f t="shared" si="14"/>
        <v>0</v>
      </c>
      <c r="JW16" s="17">
        <f t="shared" si="14"/>
        <v>0</v>
      </c>
      <c r="JX16" s="17">
        <f t="shared" si="14"/>
        <v>0</v>
      </c>
      <c r="JY16" s="17">
        <f t="shared" si="14"/>
        <v>0</v>
      </c>
      <c r="JZ16" s="17">
        <f t="shared" si="14"/>
        <v>0</v>
      </c>
      <c r="KA16" s="17">
        <f t="shared" si="14"/>
        <v>0</v>
      </c>
      <c r="KB16" s="17">
        <f t="shared" si="14"/>
        <v>0</v>
      </c>
      <c r="KC16" s="17">
        <f t="shared" si="14"/>
        <v>0</v>
      </c>
      <c r="KD16" s="17">
        <f t="shared" si="14"/>
        <v>0</v>
      </c>
      <c r="KE16" s="17">
        <f t="shared" si="14"/>
        <v>0</v>
      </c>
      <c r="KF16" s="17">
        <f t="shared" si="14"/>
        <v>0</v>
      </c>
      <c r="KG16" s="17">
        <f t="shared" si="14"/>
        <v>0</v>
      </c>
      <c r="KH16" s="17">
        <f t="shared" si="14"/>
        <v>0</v>
      </c>
      <c r="KI16" s="17">
        <f t="shared" si="14"/>
        <v>0</v>
      </c>
      <c r="KJ16" s="17">
        <f t="shared" si="14"/>
        <v>0</v>
      </c>
      <c r="KK16" s="17">
        <f t="shared" si="14"/>
        <v>0</v>
      </c>
      <c r="KL16" s="17">
        <f t="shared" si="14"/>
        <v>0</v>
      </c>
      <c r="KM16" s="17">
        <f t="shared" si="14"/>
        <v>0</v>
      </c>
      <c r="KN16" s="17">
        <f t="shared" si="14"/>
        <v>0</v>
      </c>
      <c r="KO16" s="17">
        <f t="shared" si="14"/>
        <v>0</v>
      </c>
      <c r="KP16" s="17">
        <f t="shared" si="14"/>
        <v>0</v>
      </c>
      <c r="KQ16" s="17">
        <f t="shared" si="14"/>
        <v>0</v>
      </c>
    </row>
    <row r="17" spans="1:303" x14ac:dyDescent="0.25">
      <c r="A17" s="102"/>
      <c r="B17" s="6" t="s">
        <v>861</v>
      </c>
      <c r="C17" s="9"/>
      <c r="D17" s="16"/>
      <c r="E17" s="16"/>
      <c r="F17" s="17"/>
      <c r="G17" s="17"/>
      <c r="H17" s="17"/>
      <c r="I17" s="17">
        <f>PMT(C11,295,-I10)</f>
        <v>0</v>
      </c>
      <c r="J17" s="17">
        <f>I17</f>
        <v>0</v>
      </c>
      <c r="K17" s="17">
        <f>J17</f>
        <v>0</v>
      </c>
      <c r="L17" s="17">
        <f>K17</f>
        <v>0</v>
      </c>
      <c r="M17" s="17">
        <f t="shared" si="5"/>
        <v>0</v>
      </c>
      <c r="N17" s="17">
        <f t="shared" si="5"/>
        <v>0</v>
      </c>
      <c r="O17" s="17">
        <f t="shared" si="5"/>
        <v>0</v>
      </c>
      <c r="P17" s="17">
        <f t="shared" si="11"/>
        <v>0</v>
      </c>
      <c r="Q17" s="17">
        <f t="shared" si="12"/>
        <v>0</v>
      </c>
      <c r="R17" s="17">
        <f t="shared" si="12"/>
        <v>0</v>
      </c>
      <c r="S17" s="17">
        <f t="shared" si="12"/>
        <v>0</v>
      </c>
      <c r="T17" s="17">
        <f t="shared" si="12"/>
        <v>0</v>
      </c>
      <c r="U17" s="17">
        <f t="shared" si="12"/>
        <v>0</v>
      </c>
      <c r="V17" s="17">
        <f t="shared" si="12"/>
        <v>0</v>
      </c>
      <c r="W17" s="17">
        <f t="shared" si="12"/>
        <v>0</v>
      </c>
      <c r="X17" s="17">
        <f t="shared" si="12"/>
        <v>0</v>
      </c>
      <c r="Y17" s="17">
        <f t="shared" si="12"/>
        <v>0</v>
      </c>
      <c r="Z17" s="17">
        <f t="shared" si="12"/>
        <v>0</v>
      </c>
      <c r="AA17" s="17">
        <f t="shared" si="12"/>
        <v>0</v>
      </c>
      <c r="AB17" s="17">
        <f t="shared" si="12"/>
        <v>0</v>
      </c>
      <c r="AC17" s="17">
        <f t="shared" si="12"/>
        <v>0</v>
      </c>
      <c r="AD17" s="17">
        <f t="shared" si="12"/>
        <v>0</v>
      </c>
      <c r="AE17" s="17">
        <f t="shared" si="12"/>
        <v>0</v>
      </c>
      <c r="AF17" s="17">
        <f t="shared" si="12"/>
        <v>0</v>
      </c>
      <c r="AG17" s="17">
        <f t="shared" si="12"/>
        <v>0</v>
      </c>
      <c r="AH17" s="17">
        <f t="shared" si="12"/>
        <v>0</v>
      </c>
      <c r="AI17" s="17">
        <f t="shared" si="12"/>
        <v>0</v>
      </c>
      <c r="AJ17" s="17">
        <f t="shared" si="12"/>
        <v>0</v>
      </c>
      <c r="AK17" s="17">
        <f t="shared" si="12"/>
        <v>0</v>
      </c>
      <c r="AL17" s="17">
        <f t="shared" si="12"/>
        <v>0</v>
      </c>
      <c r="AM17" s="17">
        <f t="shared" si="12"/>
        <v>0</v>
      </c>
      <c r="AN17" s="17">
        <f t="shared" si="12"/>
        <v>0</v>
      </c>
      <c r="AO17" s="17">
        <f t="shared" si="12"/>
        <v>0</v>
      </c>
      <c r="AP17" s="17">
        <f t="shared" si="12"/>
        <v>0</v>
      </c>
      <c r="AQ17" s="17">
        <f t="shared" si="12"/>
        <v>0</v>
      </c>
      <c r="AR17" s="17">
        <f t="shared" si="12"/>
        <v>0</v>
      </c>
      <c r="AS17" s="17">
        <f t="shared" si="12"/>
        <v>0</v>
      </c>
      <c r="AT17" s="17">
        <f t="shared" si="12"/>
        <v>0</v>
      </c>
      <c r="AU17" s="17">
        <f t="shared" si="12"/>
        <v>0</v>
      </c>
      <c r="AV17" s="17">
        <f t="shared" si="12"/>
        <v>0</v>
      </c>
      <c r="AW17" s="17">
        <f t="shared" si="12"/>
        <v>0</v>
      </c>
      <c r="AX17" s="17">
        <f t="shared" si="12"/>
        <v>0</v>
      </c>
      <c r="AY17" s="17">
        <f t="shared" si="12"/>
        <v>0</v>
      </c>
      <c r="AZ17" s="17">
        <f t="shared" si="12"/>
        <v>0</v>
      </c>
      <c r="BA17" s="17">
        <f t="shared" si="12"/>
        <v>0</v>
      </c>
      <c r="BB17" s="17">
        <f t="shared" si="12"/>
        <v>0</v>
      </c>
      <c r="BC17" s="17">
        <f t="shared" si="12"/>
        <v>0</v>
      </c>
      <c r="BD17" s="17">
        <f t="shared" si="12"/>
        <v>0</v>
      </c>
      <c r="BE17" s="17">
        <f t="shared" si="12"/>
        <v>0</v>
      </c>
      <c r="BF17" s="17">
        <f t="shared" si="12"/>
        <v>0</v>
      </c>
      <c r="BG17" s="17">
        <f t="shared" si="12"/>
        <v>0</v>
      </c>
      <c r="BH17" s="17">
        <f t="shared" si="12"/>
        <v>0</v>
      </c>
      <c r="BI17" s="17">
        <f t="shared" si="12"/>
        <v>0</v>
      </c>
      <c r="BJ17" s="17">
        <f t="shared" si="12"/>
        <v>0</v>
      </c>
      <c r="BK17" s="17">
        <f t="shared" si="12"/>
        <v>0</v>
      </c>
      <c r="BL17" s="17">
        <f t="shared" si="12"/>
        <v>0</v>
      </c>
      <c r="BM17" s="17">
        <f t="shared" si="12"/>
        <v>0</v>
      </c>
      <c r="BN17" s="17">
        <f t="shared" si="12"/>
        <v>0</v>
      </c>
      <c r="BO17" s="17">
        <f t="shared" si="12"/>
        <v>0</v>
      </c>
      <c r="BP17" s="17">
        <f t="shared" si="12"/>
        <v>0</v>
      </c>
      <c r="BQ17" s="17">
        <f t="shared" si="12"/>
        <v>0</v>
      </c>
      <c r="BR17" s="17">
        <f t="shared" si="12"/>
        <v>0</v>
      </c>
      <c r="BS17" s="17">
        <f t="shared" si="12"/>
        <v>0</v>
      </c>
      <c r="BT17" s="17">
        <f t="shared" si="12"/>
        <v>0</v>
      </c>
      <c r="BU17" s="17">
        <f t="shared" si="12"/>
        <v>0</v>
      </c>
      <c r="BV17" s="17">
        <f t="shared" si="12"/>
        <v>0</v>
      </c>
      <c r="BW17" s="17">
        <f t="shared" si="12"/>
        <v>0</v>
      </c>
      <c r="BX17" s="17">
        <f t="shared" si="12"/>
        <v>0</v>
      </c>
      <c r="BY17" s="17">
        <f t="shared" si="12"/>
        <v>0</v>
      </c>
      <c r="BZ17" s="17">
        <f t="shared" si="12"/>
        <v>0</v>
      </c>
      <c r="CA17" s="17">
        <f t="shared" si="12"/>
        <v>0</v>
      </c>
      <c r="CB17" s="17">
        <f t="shared" ref="CB17:EM20" si="17">CA17</f>
        <v>0</v>
      </c>
      <c r="CC17" s="17">
        <f t="shared" si="17"/>
        <v>0</v>
      </c>
      <c r="CD17" s="17">
        <f t="shared" si="17"/>
        <v>0</v>
      </c>
      <c r="CE17" s="17">
        <f t="shared" si="17"/>
        <v>0</v>
      </c>
      <c r="CF17" s="17">
        <f t="shared" si="17"/>
        <v>0</v>
      </c>
      <c r="CG17" s="17">
        <f t="shared" si="17"/>
        <v>0</v>
      </c>
      <c r="CH17" s="17">
        <f t="shared" si="17"/>
        <v>0</v>
      </c>
      <c r="CI17" s="17">
        <f t="shared" si="17"/>
        <v>0</v>
      </c>
      <c r="CJ17" s="17">
        <f t="shared" si="17"/>
        <v>0</v>
      </c>
      <c r="CK17" s="17">
        <f t="shared" si="17"/>
        <v>0</v>
      </c>
      <c r="CL17" s="17">
        <f t="shared" si="17"/>
        <v>0</v>
      </c>
      <c r="CM17" s="17">
        <f t="shared" si="17"/>
        <v>0</v>
      </c>
      <c r="CN17" s="17">
        <f t="shared" si="17"/>
        <v>0</v>
      </c>
      <c r="CO17" s="17">
        <f t="shared" si="17"/>
        <v>0</v>
      </c>
      <c r="CP17" s="17">
        <f t="shared" si="17"/>
        <v>0</v>
      </c>
      <c r="CQ17" s="17">
        <f t="shared" si="17"/>
        <v>0</v>
      </c>
      <c r="CR17" s="17">
        <f t="shared" si="17"/>
        <v>0</v>
      </c>
      <c r="CS17" s="17">
        <f t="shared" si="17"/>
        <v>0</v>
      </c>
      <c r="CT17" s="17">
        <f t="shared" si="17"/>
        <v>0</v>
      </c>
      <c r="CU17" s="17">
        <f t="shared" si="17"/>
        <v>0</v>
      </c>
      <c r="CV17" s="17">
        <f t="shared" si="17"/>
        <v>0</v>
      </c>
      <c r="CW17" s="17">
        <f t="shared" si="17"/>
        <v>0</v>
      </c>
      <c r="CX17" s="17">
        <f t="shared" si="17"/>
        <v>0</v>
      </c>
      <c r="CY17" s="17">
        <f t="shared" si="17"/>
        <v>0</v>
      </c>
      <c r="CZ17" s="17">
        <f t="shared" si="17"/>
        <v>0</v>
      </c>
      <c r="DA17" s="17">
        <f t="shared" si="17"/>
        <v>0</v>
      </c>
      <c r="DB17" s="17">
        <f t="shared" si="17"/>
        <v>0</v>
      </c>
      <c r="DC17" s="17">
        <f t="shared" si="17"/>
        <v>0</v>
      </c>
      <c r="DD17" s="17">
        <f t="shared" si="17"/>
        <v>0</v>
      </c>
      <c r="DE17" s="17">
        <f t="shared" si="17"/>
        <v>0</v>
      </c>
      <c r="DF17" s="17">
        <f t="shared" si="17"/>
        <v>0</v>
      </c>
      <c r="DG17" s="17">
        <f t="shared" si="17"/>
        <v>0</v>
      </c>
      <c r="DH17" s="17">
        <f t="shared" si="17"/>
        <v>0</v>
      </c>
      <c r="DI17" s="17">
        <f t="shared" si="17"/>
        <v>0</v>
      </c>
      <c r="DJ17" s="17">
        <f t="shared" si="17"/>
        <v>0</v>
      </c>
      <c r="DK17" s="17">
        <f t="shared" si="17"/>
        <v>0</v>
      </c>
      <c r="DL17" s="17">
        <f t="shared" si="17"/>
        <v>0</v>
      </c>
      <c r="DM17" s="17">
        <f t="shared" si="17"/>
        <v>0</v>
      </c>
      <c r="DN17" s="17">
        <f t="shared" si="17"/>
        <v>0</v>
      </c>
      <c r="DO17" s="17">
        <f t="shared" si="17"/>
        <v>0</v>
      </c>
      <c r="DP17" s="17">
        <f t="shared" si="17"/>
        <v>0</v>
      </c>
      <c r="DQ17" s="17">
        <f t="shared" si="17"/>
        <v>0</v>
      </c>
      <c r="DR17" s="17">
        <f t="shared" si="17"/>
        <v>0</v>
      </c>
      <c r="DS17" s="17">
        <f t="shared" si="17"/>
        <v>0</v>
      </c>
      <c r="DT17" s="17">
        <f t="shared" si="17"/>
        <v>0</v>
      </c>
      <c r="DU17" s="17">
        <f t="shared" si="17"/>
        <v>0</v>
      </c>
      <c r="DV17" s="17">
        <f t="shared" si="17"/>
        <v>0</v>
      </c>
      <c r="DW17" s="17">
        <f t="shared" si="17"/>
        <v>0</v>
      </c>
      <c r="DX17" s="17">
        <f t="shared" si="17"/>
        <v>0</v>
      </c>
      <c r="DY17" s="17">
        <f t="shared" si="17"/>
        <v>0</v>
      </c>
      <c r="DZ17" s="17">
        <f t="shared" si="17"/>
        <v>0</v>
      </c>
      <c r="EA17" s="17">
        <f t="shared" si="17"/>
        <v>0</v>
      </c>
      <c r="EB17" s="17">
        <f t="shared" si="17"/>
        <v>0</v>
      </c>
      <c r="EC17" s="17">
        <f t="shared" si="17"/>
        <v>0</v>
      </c>
      <c r="ED17" s="17">
        <f t="shared" si="17"/>
        <v>0</v>
      </c>
      <c r="EE17" s="17">
        <f t="shared" si="17"/>
        <v>0</v>
      </c>
      <c r="EF17" s="17">
        <f t="shared" si="17"/>
        <v>0</v>
      </c>
      <c r="EG17" s="17">
        <f t="shared" si="17"/>
        <v>0</v>
      </c>
      <c r="EH17" s="17">
        <f t="shared" si="17"/>
        <v>0</v>
      </c>
      <c r="EI17" s="17">
        <f t="shared" si="17"/>
        <v>0</v>
      </c>
      <c r="EJ17" s="17">
        <f t="shared" si="17"/>
        <v>0</v>
      </c>
      <c r="EK17" s="17">
        <f t="shared" si="17"/>
        <v>0</v>
      </c>
      <c r="EL17" s="17">
        <f t="shared" si="17"/>
        <v>0</v>
      </c>
      <c r="EM17" s="17">
        <f t="shared" si="17"/>
        <v>0</v>
      </c>
      <c r="EN17" s="17">
        <f t="shared" si="15"/>
        <v>0</v>
      </c>
      <c r="EO17" s="17">
        <f t="shared" si="13"/>
        <v>0</v>
      </c>
      <c r="EP17" s="17">
        <f t="shared" si="13"/>
        <v>0</v>
      </c>
      <c r="EQ17" s="17">
        <f t="shared" si="13"/>
        <v>0</v>
      </c>
      <c r="ER17" s="17">
        <f t="shared" si="13"/>
        <v>0</v>
      </c>
      <c r="ES17" s="17">
        <f t="shared" si="13"/>
        <v>0</v>
      </c>
      <c r="ET17" s="17">
        <f t="shared" si="13"/>
        <v>0</v>
      </c>
      <c r="EU17" s="17">
        <f t="shared" si="13"/>
        <v>0</v>
      </c>
      <c r="EV17" s="17">
        <f t="shared" si="13"/>
        <v>0</v>
      </c>
      <c r="EW17" s="17">
        <f t="shared" si="13"/>
        <v>0</v>
      </c>
      <c r="EX17" s="17">
        <f t="shared" si="13"/>
        <v>0</v>
      </c>
      <c r="EY17" s="17">
        <f t="shared" si="13"/>
        <v>0</v>
      </c>
      <c r="EZ17" s="17">
        <f t="shared" si="13"/>
        <v>0</v>
      </c>
      <c r="FA17" s="17">
        <f t="shared" si="13"/>
        <v>0</v>
      </c>
      <c r="FB17" s="17">
        <f t="shared" si="13"/>
        <v>0</v>
      </c>
      <c r="FC17" s="17">
        <f t="shared" si="13"/>
        <v>0</v>
      </c>
      <c r="FD17" s="17">
        <f t="shared" si="13"/>
        <v>0</v>
      </c>
      <c r="FE17" s="17">
        <f t="shared" si="13"/>
        <v>0</v>
      </c>
      <c r="FF17" s="17">
        <f t="shared" si="13"/>
        <v>0</v>
      </c>
      <c r="FG17" s="17">
        <f t="shared" si="13"/>
        <v>0</v>
      </c>
      <c r="FH17" s="17">
        <f t="shared" si="13"/>
        <v>0</v>
      </c>
      <c r="FI17" s="17">
        <f t="shared" si="13"/>
        <v>0</v>
      </c>
      <c r="FJ17" s="17">
        <f t="shared" si="13"/>
        <v>0</v>
      </c>
      <c r="FK17" s="17">
        <f t="shared" si="13"/>
        <v>0</v>
      </c>
      <c r="FL17" s="17">
        <f t="shared" si="13"/>
        <v>0</v>
      </c>
      <c r="FM17" s="17">
        <f t="shared" si="13"/>
        <v>0</v>
      </c>
      <c r="FN17" s="17">
        <f t="shared" si="13"/>
        <v>0</v>
      </c>
      <c r="FO17" s="17">
        <f t="shared" si="13"/>
        <v>0</v>
      </c>
      <c r="FP17" s="17">
        <f t="shared" si="13"/>
        <v>0</v>
      </c>
      <c r="FQ17" s="17">
        <f t="shared" si="13"/>
        <v>0</v>
      </c>
      <c r="FR17" s="17">
        <f t="shared" si="13"/>
        <v>0</v>
      </c>
      <c r="FS17" s="17">
        <f t="shared" si="13"/>
        <v>0</v>
      </c>
      <c r="FT17" s="17">
        <f t="shared" si="13"/>
        <v>0</v>
      </c>
      <c r="FU17" s="17">
        <f t="shared" si="13"/>
        <v>0</v>
      </c>
      <c r="FV17" s="17">
        <f t="shared" si="13"/>
        <v>0</v>
      </c>
      <c r="FW17" s="17">
        <f t="shared" si="13"/>
        <v>0</v>
      </c>
      <c r="FX17" s="17">
        <f t="shared" si="13"/>
        <v>0</v>
      </c>
      <c r="FY17" s="17">
        <f t="shared" si="13"/>
        <v>0</v>
      </c>
      <c r="FZ17" s="17">
        <f t="shared" si="13"/>
        <v>0</v>
      </c>
      <c r="GA17" s="17">
        <f t="shared" si="13"/>
        <v>0</v>
      </c>
      <c r="GB17" s="17">
        <f t="shared" si="13"/>
        <v>0</v>
      </c>
      <c r="GC17" s="17">
        <f t="shared" si="13"/>
        <v>0</v>
      </c>
      <c r="GD17" s="17">
        <f t="shared" si="13"/>
        <v>0</v>
      </c>
      <c r="GE17" s="17">
        <f t="shared" si="13"/>
        <v>0</v>
      </c>
      <c r="GF17" s="17">
        <f t="shared" si="13"/>
        <v>0</v>
      </c>
      <c r="GG17" s="17">
        <f t="shared" si="13"/>
        <v>0</v>
      </c>
      <c r="GH17" s="17">
        <f t="shared" si="13"/>
        <v>0</v>
      </c>
      <c r="GI17" s="17">
        <f t="shared" si="13"/>
        <v>0</v>
      </c>
      <c r="GJ17" s="17">
        <f t="shared" si="13"/>
        <v>0</v>
      </c>
      <c r="GK17" s="17">
        <f t="shared" si="13"/>
        <v>0</v>
      </c>
      <c r="GL17" s="17">
        <f t="shared" si="13"/>
        <v>0</v>
      </c>
      <c r="GM17" s="17">
        <f t="shared" si="13"/>
        <v>0</v>
      </c>
      <c r="GN17" s="17">
        <f t="shared" si="13"/>
        <v>0</v>
      </c>
      <c r="GO17" s="17">
        <f t="shared" si="13"/>
        <v>0</v>
      </c>
      <c r="GP17" s="17">
        <f t="shared" si="13"/>
        <v>0</v>
      </c>
      <c r="GQ17" s="17">
        <f t="shared" si="13"/>
        <v>0</v>
      </c>
      <c r="GR17" s="17">
        <f t="shared" si="13"/>
        <v>0</v>
      </c>
      <c r="GS17" s="17">
        <f t="shared" si="13"/>
        <v>0</v>
      </c>
      <c r="GT17" s="17">
        <f t="shared" si="13"/>
        <v>0</v>
      </c>
      <c r="GU17" s="17">
        <f t="shared" si="13"/>
        <v>0</v>
      </c>
      <c r="GV17" s="17">
        <f t="shared" si="13"/>
        <v>0</v>
      </c>
      <c r="GW17" s="17">
        <f t="shared" si="13"/>
        <v>0</v>
      </c>
      <c r="GX17" s="17">
        <f t="shared" si="13"/>
        <v>0</v>
      </c>
      <c r="GY17" s="17">
        <f t="shared" si="13"/>
        <v>0</v>
      </c>
      <c r="GZ17" s="17">
        <f t="shared" si="8"/>
        <v>0</v>
      </c>
      <c r="HA17" s="17">
        <f t="shared" si="16"/>
        <v>0</v>
      </c>
      <c r="HB17" s="17">
        <f t="shared" si="16"/>
        <v>0</v>
      </c>
      <c r="HC17" s="17">
        <f t="shared" si="16"/>
        <v>0</v>
      </c>
      <c r="HD17" s="17">
        <f t="shared" si="16"/>
        <v>0</v>
      </c>
      <c r="HE17" s="17">
        <f t="shared" si="16"/>
        <v>0</v>
      </c>
      <c r="HF17" s="17">
        <f t="shared" si="16"/>
        <v>0</v>
      </c>
      <c r="HG17" s="17">
        <f t="shared" si="16"/>
        <v>0</v>
      </c>
      <c r="HH17" s="17">
        <f t="shared" si="16"/>
        <v>0</v>
      </c>
      <c r="HI17" s="17">
        <f t="shared" si="16"/>
        <v>0</v>
      </c>
      <c r="HJ17" s="17">
        <f t="shared" si="16"/>
        <v>0</v>
      </c>
      <c r="HK17" s="17">
        <f t="shared" si="16"/>
        <v>0</v>
      </c>
      <c r="HL17" s="17">
        <f t="shared" si="16"/>
        <v>0</v>
      </c>
      <c r="HM17" s="17">
        <f t="shared" si="16"/>
        <v>0</v>
      </c>
      <c r="HN17" s="17">
        <f t="shared" si="16"/>
        <v>0</v>
      </c>
      <c r="HO17" s="17">
        <f t="shared" si="16"/>
        <v>0</v>
      </c>
      <c r="HP17" s="17">
        <f t="shared" si="16"/>
        <v>0</v>
      </c>
      <c r="HQ17" s="17">
        <f t="shared" si="16"/>
        <v>0</v>
      </c>
      <c r="HR17" s="17">
        <f t="shared" si="16"/>
        <v>0</v>
      </c>
      <c r="HS17" s="17">
        <f t="shared" si="16"/>
        <v>0</v>
      </c>
      <c r="HT17" s="17">
        <f t="shared" si="16"/>
        <v>0</v>
      </c>
      <c r="HU17" s="17">
        <f t="shared" si="16"/>
        <v>0</v>
      </c>
      <c r="HV17" s="17">
        <f t="shared" si="16"/>
        <v>0</v>
      </c>
      <c r="HW17" s="17">
        <f t="shared" si="16"/>
        <v>0</v>
      </c>
      <c r="HX17" s="17">
        <f t="shared" si="16"/>
        <v>0</v>
      </c>
      <c r="HY17" s="17">
        <f t="shared" si="16"/>
        <v>0</v>
      </c>
      <c r="HZ17" s="17">
        <f t="shared" si="16"/>
        <v>0</v>
      </c>
      <c r="IA17" s="17">
        <f t="shared" si="16"/>
        <v>0</v>
      </c>
      <c r="IB17" s="17">
        <f t="shared" si="16"/>
        <v>0</v>
      </c>
      <c r="IC17" s="17">
        <f t="shared" si="16"/>
        <v>0</v>
      </c>
      <c r="ID17" s="17">
        <f t="shared" si="16"/>
        <v>0</v>
      </c>
      <c r="IE17" s="17">
        <f t="shared" si="16"/>
        <v>0</v>
      </c>
      <c r="IF17" s="17">
        <f t="shared" si="16"/>
        <v>0</v>
      </c>
      <c r="IG17" s="17">
        <f t="shared" si="16"/>
        <v>0</v>
      </c>
      <c r="IH17" s="17">
        <f t="shared" si="16"/>
        <v>0</v>
      </c>
      <c r="II17" s="17">
        <f t="shared" si="16"/>
        <v>0</v>
      </c>
      <c r="IJ17" s="17">
        <f t="shared" si="16"/>
        <v>0</v>
      </c>
      <c r="IK17" s="17">
        <f t="shared" si="16"/>
        <v>0</v>
      </c>
      <c r="IL17" s="17">
        <f t="shared" si="16"/>
        <v>0</v>
      </c>
      <c r="IM17" s="17">
        <f t="shared" si="16"/>
        <v>0</v>
      </c>
      <c r="IN17" s="17">
        <f t="shared" si="16"/>
        <v>0</v>
      </c>
      <c r="IO17" s="17">
        <f t="shared" si="16"/>
        <v>0</v>
      </c>
      <c r="IP17" s="17">
        <f t="shared" si="16"/>
        <v>0</v>
      </c>
      <c r="IQ17" s="17">
        <f t="shared" si="16"/>
        <v>0</v>
      </c>
      <c r="IR17" s="17">
        <f t="shared" si="16"/>
        <v>0</v>
      </c>
      <c r="IS17" s="17">
        <f t="shared" si="16"/>
        <v>0</v>
      </c>
      <c r="IT17" s="17">
        <f t="shared" si="16"/>
        <v>0</v>
      </c>
      <c r="IU17" s="17">
        <f t="shared" si="16"/>
        <v>0</v>
      </c>
      <c r="IV17" s="17">
        <f t="shared" si="16"/>
        <v>0</v>
      </c>
      <c r="IW17" s="17">
        <f t="shared" si="16"/>
        <v>0</v>
      </c>
      <c r="IX17" s="17">
        <f t="shared" si="16"/>
        <v>0</v>
      </c>
      <c r="IY17" s="17">
        <f t="shared" si="16"/>
        <v>0</v>
      </c>
      <c r="IZ17" s="17">
        <f t="shared" si="16"/>
        <v>0</v>
      </c>
      <c r="JA17" s="17">
        <f t="shared" si="16"/>
        <v>0</v>
      </c>
      <c r="JB17" s="17">
        <f t="shared" si="16"/>
        <v>0</v>
      </c>
      <c r="JC17" s="17">
        <f t="shared" si="16"/>
        <v>0</v>
      </c>
      <c r="JD17" s="17">
        <f t="shared" si="16"/>
        <v>0</v>
      </c>
      <c r="JE17" s="17">
        <f t="shared" si="16"/>
        <v>0</v>
      </c>
      <c r="JF17" s="17">
        <f t="shared" si="16"/>
        <v>0</v>
      </c>
      <c r="JG17" s="17">
        <f t="shared" si="16"/>
        <v>0</v>
      </c>
      <c r="JH17" s="17">
        <f t="shared" si="16"/>
        <v>0</v>
      </c>
      <c r="JI17" s="17">
        <f t="shared" si="16"/>
        <v>0</v>
      </c>
      <c r="JJ17" s="17">
        <f t="shared" si="16"/>
        <v>0</v>
      </c>
      <c r="JK17" s="17">
        <f t="shared" si="16"/>
        <v>0</v>
      </c>
      <c r="JL17" s="17">
        <f t="shared" si="16"/>
        <v>0</v>
      </c>
      <c r="JM17" s="17">
        <f t="shared" si="14"/>
        <v>0</v>
      </c>
      <c r="JN17" s="17">
        <f t="shared" si="14"/>
        <v>0</v>
      </c>
      <c r="JO17" s="17">
        <f t="shared" si="14"/>
        <v>0</v>
      </c>
      <c r="JP17" s="17">
        <f t="shared" si="14"/>
        <v>0</v>
      </c>
      <c r="JQ17" s="17">
        <f t="shared" si="14"/>
        <v>0</v>
      </c>
      <c r="JR17" s="17">
        <f t="shared" si="14"/>
        <v>0</v>
      </c>
      <c r="JS17" s="17">
        <f t="shared" si="14"/>
        <v>0</v>
      </c>
      <c r="JT17" s="17">
        <f t="shared" si="14"/>
        <v>0</v>
      </c>
      <c r="JU17" s="17">
        <f t="shared" si="14"/>
        <v>0</v>
      </c>
      <c r="JV17" s="17">
        <f t="shared" si="14"/>
        <v>0</v>
      </c>
      <c r="JW17" s="17">
        <f t="shared" si="14"/>
        <v>0</v>
      </c>
      <c r="JX17" s="17">
        <f t="shared" si="14"/>
        <v>0</v>
      </c>
      <c r="JY17" s="17">
        <f t="shared" si="14"/>
        <v>0</v>
      </c>
      <c r="JZ17" s="17">
        <f t="shared" si="14"/>
        <v>0</v>
      </c>
      <c r="KA17" s="17">
        <f t="shared" si="14"/>
        <v>0</v>
      </c>
      <c r="KB17" s="17">
        <f t="shared" si="14"/>
        <v>0</v>
      </c>
      <c r="KC17" s="17">
        <f t="shared" si="14"/>
        <v>0</v>
      </c>
      <c r="KD17" s="17">
        <f t="shared" si="14"/>
        <v>0</v>
      </c>
      <c r="KE17" s="17">
        <f t="shared" si="14"/>
        <v>0</v>
      </c>
      <c r="KF17" s="17">
        <f t="shared" si="14"/>
        <v>0</v>
      </c>
      <c r="KG17" s="17">
        <f t="shared" si="14"/>
        <v>0</v>
      </c>
      <c r="KH17" s="17">
        <f t="shared" si="14"/>
        <v>0</v>
      </c>
      <c r="KI17" s="17">
        <f t="shared" si="14"/>
        <v>0</v>
      </c>
      <c r="KJ17" s="17">
        <f t="shared" si="14"/>
        <v>0</v>
      </c>
      <c r="KK17" s="17">
        <f t="shared" si="14"/>
        <v>0</v>
      </c>
      <c r="KL17" s="17">
        <f t="shared" si="14"/>
        <v>0</v>
      </c>
      <c r="KM17" s="17">
        <f t="shared" si="14"/>
        <v>0</v>
      </c>
      <c r="KN17" s="17">
        <f t="shared" si="14"/>
        <v>0</v>
      </c>
      <c r="KO17" s="17">
        <f t="shared" si="14"/>
        <v>0</v>
      </c>
      <c r="KP17" s="17">
        <f t="shared" si="14"/>
        <v>0</v>
      </c>
      <c r="KQ17" s="17">
        <f t="shared" si="14"/>
        <v>0</v>
      </c>
    </row>
    <row r="18" spans="1:303" x14ac:dyDescent="0.25">
      <c r="A18" s="102"/>
      <c r="B18" s="6" t="s">
        <v>862</v>
      </c>
      <c r="C18" s="9"/>
      <c r="D18" s="16"/>
      <c r="E18" s="16"/>
      <c r="F18" s="17"/>
      <c r="G18" s="17"/>
      <c r="H18" s="17"/>
      <c r="I18" s="17"/>
      <c r="J18" s="10">
        <f>PMT(C11,294,-J10)</f>
        <v>0</v>
      </c>
      <c r="K18" s="17">
        <f>J18</f>
        <v>0</v>
      </c>
      <c r="L18" s="17">
        <f>K18</f>
        <v>0</v>
      </c>
      <c r="M18" s="17">
        <f t="shared" si="5"/>
        <v>0</v>
      </c>
      <c r="N18" s="17">
        <f t="shared" si="5"/>
        <v>0</v>
      </c>
      <c r="O18" s="17">
        <f t="shared" si="5"/>
        <v>0</v>
      </c>
      <c r="P18" s="17">
        <f t="shared" si="11"/>
        <v>0</v>
      </c>
      <c r="Q18" s="17">
        <f t="shared" ref="Q18:CB21" si="18">P18</f>
        <v>0</v>
      </c>
      <c r="R18" s="17">
        <f t="shared" si="18"/>
        <v>0</v>
      </c>
      <c r="S18" s="17">
        <f t="shared" si="18"/>
        <v>0</v>
      </c>
      <c r="T18" s="17">
        <f t="shared" si="18"/>
        <v>0</v>
      </c>
      <c r="U18" s="17">
        <f t="shared" si="18"/>
        <v>0</v>
      </c>
      <c r="V18" s="17">
        <f t="shared" si="18"/>
        <v>0</v>
      </c>
      <c r="W18" s="17">
        <f t="shared" si="18"/>
        <v>0</v>
      </c>
      <c r="X18" s="17">
        <f t="shared" si="18"/>
        <v>0</v>
      </c>
      <c r="Y18" s="17">
        <f t="shared" si="18"/>
        <v>0</v>
      </c>
      <c r="Z18" s="17">
        <f t="shared" si="18"/>
        <v>0</v>
      </c>
      <c r="AA18" s="17">
        <f t="shared" si="18"/>
        <v>0</v>
      </c>
      <c r="AB18" s="17">
        <f t="shared" si="18"/>
        <v>0</v>
      </c>
      <c r="AC18" s="17">
        <f t="shared" si="18"/>
        <v>0</v>
      </c>
      <c r="AD18" s="17">
        <f t="shared" si="18"/>
        <v>0</v>
      </c>
      <c r="AE18" s="17">
        <f t="shared" si="18"/>
        <v>0</v>
      </c>
      <c r="AF18" s="17">
        <f t="shared" si="18"/>
        <v>0</v>
      </c>
      <c r="AG18" s="17">
        <f t="shared" si="18"/>
        <v>0</v>
      </c>
      <c r="AH18" s="17">
        <f t="shared" si="18"/>
        <v>0</v>
      </c>
      <c r="AI18" s="17">
        <f t="shared" si="18"/>
        <v>0</v>
      </c>
      <c r="AJ18" s="17">
        <f t="shared" si="18"/>
        <v>0</v>
      </c>
      <c r="AK18" s="17">
        <f t="shared" si="18"/>
        <v>0</v>
      </c>
      <c r="AL18" s="17">
        <f t="shared" si="18"/>
        <v>0</v>
      </c>
      <c r="AM18" s="17">
        <f t="shared" si="18"/>
        <v>0</v>
      </c>
      <c r="AN18" s="17">
        <f t="shared" si="18"/>
        <v>0</v>
      </c>
      <c r="AO18" s="17">
        <f t="shared" si="18"/>
        <v>0</v>
      </c>
      <c r="AP18" s="17">
        <f t="shared" si="18"/>
        <v>0</v>
      </c>
      <c r="AQ18" s="17">
        <f t="shared" si="18"/>
        <v>0</v>
      </c>
      <c r="AR18" s="17">
        <f t="shared" si="18"/>
        <v>0</v>
      </c>
      <c r="AS18" s="17">
        <f t="shared" si="18"/>
        <v>0</v>
      </c>
      <c r="AT18" s="17">
        <f t="shared" si="18"/>
        <v>0</v>
      </c>
      <c r="AU18" s="17">
        <f t="shared" si="18"/>
        <v>0</v>
      </c>
      <c r="AV18" s="17">
        <f t="shared" si="18"/>
        <v>0</v>
      </c>
      <c r="AW18" s="17">
        <f t="shared" si="18"/>
        <v>0</v>
      </c>
      <c r="AX18" s="17">
        <f t="shared" si="18"/>
        <v>0</v>
      </c>
      <c r="AY18" s="17">
        <f t="shared" si="18"/>
        <v>0</v>
      </c>
      <c r="AZ18" s="17">
        <f t="shared" si="18"/>
        <v>0</v>
      </c>
      <c r="BA18" s="17">
        <f t="shared" si="18"/>
        <v>0</v>
      </c>
      <c r="BB18" s="17">
        <f t="shared" si="18"/>
        <v>0</v>
      </c>
      <c r="BC18" s="17">
        <f t="shared" si="18"/>
        <v>0</v>
      </c>
      <c r="BD18" s="17">
        <f t="shared" si="18"/>
        <v>0</v>
      </c>
      <c r="BE18" s="17">
        <f t="shared" si="18"/>
        <v>0</v>
      </c>
      <c r="BF18" s="17">
        <f t="shared" si="18"/>
        <v>0</v>
      </c>
      <c r="BG18" s="17">
        <f t="shared" si="18"/>
        <v>0</v>
      </c>
      <c r="BH18" s="17">
        <f t="shared" si="18"/>
        <v>0</v>
      </c>
      <c r="BI18" s="17">
        <f t="shared" si="18"/>
        <v>0</v>
      </c>
      <c r="BJ18" s="17">
        <f t="shared" si="18"/>
        <v>0</v>
      </c>
      <c r="BK18" s="17">
        <f t="shared" si="18"/>
        <v>0</v>
      </c>
      <c r="BL18" s="17">
        <f t="shared" si="18"/>
        <v>0</v>
      </c>
      <c r="BM18" s="17">
        <f t="shared" si="18"/>
        <v>0</v>
      </c>
      <c r="BN18" s="17">
        <f t="shared" si="18"/>
        <v>0</v>
      </c>
      <c r="BO18" s="17">
        <f t="shared" si="18"/>
        <v>0</v>
      </c>
      <c r="BP18" s="17">
        <f t="shared" si="18"/>
        <v>0</v>
      </c>
      <c r="BQ18" s="17">
        <f t="shared" si="18"/>
        <v>0</v>
      </c>
      <c r="BR18" s="17">
        <f t="shared" si="18"/>
        <v>0</v>
      </c>
      <c r="BS18" s="17">
        <f t="shared" si="18"/>
        <v>0</v>
      </c>
      <c r="BT18" s="17">
        <f t="shared" si="18"/>
        <v>0</v>
      </c>
      <c r="BU18" s="17">
        <f t="shared" si="18"/>
        <v>0</v>
      </c>
      <c r="BV18" s="17">
        <f t="shared" si="18"/>
        <v>0</v>
      </c>
      <c r="BW18" s="17">
        <f t="shared" si="18"/>
        <v>0</v>
      </c>
      <c r="BX18" s="17">
        <f t="shared" si="18"/>
        <v>0</v>
      </c>
      <c r="BY18" s="17">
        <f t="shared" si="18"/>
        <v>0</v>
      </c>
      <c r="BZ18" s="17">
        <f t="shared" si="18"/>
        <v>0</v>
      </c>
      <c r="CA18" s="17">
        <f t="shared" si="18"/>
        <v>0</v>
      </c>
      <c r="CB18" s="17">
        <f t="shared" si="18"/>
        <v>0</v>
      </c>
      <c r="CC18" s="17">
        <f t="shared" si="17"/>
        <v>0</v>
      </c>
      <c r="CD18" s="17">
        <f t="shared" si="17"/>
        <v>0</v>
      </c>
      <c r="CE18" s="17">
        <f t="shared" si="17"/>
        <v>0</v>
      </c>
      <c r="CF18" s="17">
        <f t="shared" si="17"/>
        <v>0</v>
      </c>
      <c r="CG18" s="17">
        <f t="shared" si="17"/>
        <v>0</v>
      </c>
      <c r="CH18" s="17">
        <f t="shared" si="17"/>
        <v>0</v>
      </c>
      <c r="CI18" s="17">
        <f t="shared" si="17"/>
        <v>0</v>
      </c>
      <c r="CJ18" s="17">
        <f t="shared" si="17"/>
        <v>0</v>
      </c>
      <c r="CK18" s="17">
        <f t="shared" si="17"/>
        <v>0</v>
      </c>
      <c r="CL18" s="17">
        <f t="shared" si="17"/>
        <v>0</v>
      </c>
      <c r="CM18" s="17">
        <f t="shared" si="17"/>
        <v>0</v>
      </c>
      <c r="CN18" s="17">
        <f t="shared" si="17"/>
        <v>0</v>
      </c>
      <c r="CO18" s="17">
        <f t="shared" si="17"/>
        <v>0</v>
      </c>
      <c r="CP18" s="17">
        <f t="shared" si="17"/>
        <v>0</v>
      </c>
      <c r="CQ18" s="17">
        <f t="shared" si="17"/>
        <v>0</v>
      </c>
      <c r="CR18" s="17">
        <f t="shared" si="17"/>
        <v>0</v>
      </c>
      <c r="CS18" s="17">
        <f t="shared" si="17"/>
        <v>0</v>
      </c>
      <c r="CT18" s="17">
        <f t="shared" si="17"/>
        <v>0</v>
      </c>
      <c r="CU18" s="17">
        <f t="shared" si="17"/>
        <v>0</v>
      </c>
      <c r="CV18" s="17">
        <f t="shared" si="17"/>
        <v>0</v>
      </c>
      <c r="CW18" s="17">
        <f t="shared" si="17"/>
        <v>0</v>
      </c>
      <c r="CX18" s="17">
        <f t="shared" si="17"/>
        <v>0</v>
      </c>
      <c r="CY18" s="17">
        <f t="shared" si="17"/>
        <v>0</v>
      </c>
      <c r="CZ18" s="17">
        <f t="shared" si="17"/>
        <v>0</v>
      </c>
      <c r="DA18" s="17">
        <f t="shared" si="17"/>
        <v>0</v>
      </c>
      <c r="DB18" s="17">
        <f t="shared" si="17"/>
        <v>0</v>
      </c>
      <c r="DC18" s="17">
        <f t="shared" si="17"/>
        <v>0</v>
      </c>
      <c r="DD18" s="17">
        <f t="shared" si="17"/>
        <v>0</v>
      </c>
      <c r="DE18" s="17">
        <f t="shared" si="17"/>
        <v>0</v>
      </c>
      <c r="DF18" s="17">
        <f t="shared" si="17"/>
        <v>0</v>
      </c>
      <c r="DG18" s="17">
        <f t="shared" si="17"/>
        <v>0</v>
      </c>
      <c r="DH18" s="17">
        <f t="shared" si="17"/>
        <v>0</v>
      </c>
      <c r="DI18" s="17">
        <f t="shared" si="17"/>
        <v>0</v>
      </c>
      <c r="DJ18" s="17">
        <f t="shared" si="17"/>
        <v>0</v>
      </c>
      <c r="DK18" s="17">
        <f t="shared" si="17"/>
        <v>0</v>
      </c>
      <c r="DL18" s="17">
        <f t="shared" si="17"/>
        <v>0</v>
      </c>
      <c r="DM18" s="17">
        <f t="shared" si="17"/>
        <v>0</v>
      </c>
      <c r="DN18" s="17">
        <f t="shared" si="17"/>
        <v>0</v>
      </c>
      <c r="DO18" s="17">
        <f t="shared" si="17"/>
        <v>0</v>
      </c>
      <c r="DP18" s="17">
        <f t="shared" si="17"/>
        <v>0</v>
      </c>
      <c r="DQ18" s="17">
        <f t="shared" si="17"/>
        <v>0</v>
      </c>
      <c r="DR18" s="17">
        <f t="shared" si="17"/>
        <v>0</v>
      </c>
      <c r="DS18" s="17">
        <f t="shared" si="17"/>
        <v>0</v>
      </c>
      <c r="DT18" s="17">
        <f t="shared" si="17"/>
        <v>0</v>
      </c>
      <c r="DU18" s="17">
        <f t="shared" si="17"/>
        <v>0</v>
      </c>
      <c r="DV18" s="17">
        <f t="shared" si="17"/>
        <v>0</v>
      </c>
      <c r="DW18" s="17">
        <f t="shared" si="17"/>
        <v>0</v>
      </c>
      <c r="DX18" s="17">
        <f t="shared" si="17"/>
        <v>0</v>
      </c>
      <c r="DY18" s="17">
        <f t="shared" si="17"/>
        <v>0</v>
      </c>
      <c r="DZ18" s="17">
        <f t="shared" si="17"/>
        <v>0</v>
      </c>
      <c r="EA18" s="17">
        <f t="shared" si="17"/>
        <v>0</v>
      </c>
      <c r="EB18" s="17">
        <f t="shared" si="17"/>
        <v>0</v>
      </c>
      <c r="EC18" s="17">
        <f t="shared" si="17"/>
        <v>0</v>
      </c>
      <c r="ED18" s="17">
        <f t="shared" si="17"/>
        <v>0</v>
      </c>
      <c r="EE18" s="17">
        <f t="shared" si="17"/>
        <v>0</v>
      </c>
      <c r="EF18" s="17">
        <f t="shared" si="17"/>
        <v>0</v>
      </c>
      <c r="EG18" s="17">
        <f t="shared" si="17"/>
        <v>0</v>
      </c>
      <c r="EH18" s="17">
        <f t="shared" si="17"/>
        <v>0</v>
      </c>
      <c r="EI18" s="17">
        <f t="shared" si="17"/>
        <v>0</v>
      </c>
      <c r="EJ18" s="17">
        <f t="shared" si="17"/>
        <v>0</v>
      </c>
      <c r="EK18" s="17">
        <f t="shared" si="17"/>
        <v>0</v>
      </c>
      <c r="EL18" s="17">
        <f t="shared" si="17"/>
        <v>0</v>
      </c>
      <c r="EM18" s="17">
        <f t="shared" si="17"/>
        <v>0</v>
      </c>
      <c r="EN18" s="17">
        <f t="shared" si="15"/>
        <v>0</v>
      </c>
      <c r="EO18" s="17">
        <f t="shared" si="13"/>
        <v>0</v>
      </c>
      <c r="EP18" s="17">
        <f t="shared" si="13"/>
        <v>0</v>
      </c>
      <c r="EQ18" s="17">
        <f t="shared" si="13"/>
        <v>0</v>
      </c>
      <c r="ER18" s="17">
        <f t="shared" si="13"/>
        <v>0</v>
      </c>
      <c r="ES18" s="17">
        <f t="shared" si="13"/>
        <v>0</v>
      </c>
      <c r="ET18" s="17">
        <f t="shared" si="13"/>
        <v>0</v>
      </c>
      <c r="EU18" s="17">
        <f t="shared" si="13"/>
        <v>0</v>
      </c>
      <c r="EV18" s="17">
        <f t="shared" si="13"/>
        <v>0</v>
      </c>
      <c r="EW18" s="17">
        <f t="shared" si="13"/>
        <v>0</v>
      </c>
      <c r="EX18" s="17">
        <f t="shared" si="13"/>
        <v>0</v>
      </c>
      <c r="EY18" s="17">
        <f t="shared" si="13"/>
        <v>0</v>
      </c>
      <c r="EZ18" s="17">
        <f t="shared" si="13"/>
        <v>0</v>
      </c>
      <c r="FA18" s="17">
        <f t="shared" si="13"/>
        <v>0</v>
      </c>
      <c r="FB18" s="17">
        <f t="shared" si="13"/>
        <v>0</v>
      </c>
      <c r="FC18" s="17">
        <f t="shared" si="13"/>
        <v>0</v>
      </c>
      <c r="FD18" s="17">
        <f t="shared" si="13"/>
        <v>0</v>
      </c>
      <c r="FE18" s="17">
        <f t="shared" si="13"/>
        <v>0</v>
      </c>
      <c r="FF18" s="17">
        <f t="shared" si="13"/>
        <v>0</v>
      </c>
      <c r="FG18" s="17">
        <f t="shared" si="13"/>
        <v>0</v>
      </c>
      <c r="FH18" s="17">
        <f t="shared" si="13"/>
        <v>0</v>
      </c>
      <c r="FI18" s="17">
        <f t="shared" si="13"/>
        <v>0</v>
      </c>
      <c r="FJ18" s="17">
        <f t="shared" si="13"/>
        <v>0</v>
      </c>
      <c r="FK18" s="17">
        <f t="shared" si="13"/>
        <v>0</v>
      </c>
      <c r="FL18" s="17">
        <f t="shared" si="13"/>
        <v>0</v>
      </c>
      <c r="FM18" s="17">
        <f t="shared" si="13"/>
        <v>0</v>
      </c>
      <c r="FN18" s="17">
        <f t="shared" si="13"/>
        <v>0</v>
      </c>
      <c r="FO18" s="17">
        <f t="shared" si="13"/>
        <v>0</v>
      </c>
      <c r="FP18" s="17">
        <f t="shared" si="13"/>
        <v>0</v>
      </c>
      <c r="FQ18" s="17">
        <f t="shared" si="13"/>
        <v>0</v>
      </c>
      <c r="FR18" s="17">
        <f t="shared" si="13"/>
        <v>0</v>
      </c>
      <c r="FS18" s="17">
        <f t="shared" si="13"/>
        <v>0</v>
      </c>
      <c r="FT18" s="17">
        <f t="shared" si="13"/>
        <v>0</v>
      </c>
      <c r="FU18" s="17">
        <f t="shared" si="13"/>
        <v>0</v>
      </c>
      <c r="FV18" s="17">
        <f t="shared" si="13"/>
        <v>0</v>
      </c>
      <c r="FW18" s="17">
        <f t="shared" si="13"/>
        <v>0</v>
      </c>
      <c r="FX18" s="17">
        <f t="shared" si="13"/>
        <v>0</v>
      </c>
      <c r="FY18" s="17">
        <f t="shared" si="13"/>
        <v>0</v>
      </c>
      <c r="FZ18" s="17">
        <f t="shared" si="13"/>
        <v>0</v>
      </c>
      <c r="GA18" s="17">
        <f t="shared" si="13"/>
        <v>0</v>
      </c>
      <c r="GB18" s="17">
        <f t="shared" si="13"/>
        <v>0</v>
      </c>
      <c r="GC18" s="17">
        <f t="shared" si="13"/>
        <v>0</v>
      </c>
      <c r="GD18" s="17">
        <f t="shared" si="13"/>
        <v>0</v>
      </c>
      <c r="GE18" s="17">
        <f t="shared" si="13"/>
        <v>0</v>
      </c>
      <c r="GF18" s="17">
        <f t="shared" si="13"/>
        <v>0</v>
      </c>
      <c r="GG18" s="17">
        <f t="shared" si="13"/>
        <v>0</v>
      </c>
      <c r="GH18" s="17">
        <f t="shared" si="13"/>
        <v>0</v>
      </c>
      <c r="GI18" s="17">
        <f t="shared" si="13"/>
        <v>0</v>
      </c>
      <c r="GJ18" s="17">
        <f t="shared" si="13"/>
        <v>0</v>
      </c>
      <c r="GK18" s="17">
        <f t="shared" si="13"/>
        <v>0</v>
      </c>
      <c r="GL18" s="17">
        <f t="shared" si="13"/>
        <v>0</v>
      </c>
      <c r="GM18" s="17">
        <f t="shared" si="13"/>
        <v>0</v>
      </c>
      <c r="GN18" s="17">
        <f t="shared" si="13"/>
        <v>0</v>
      </c>
      <c r="GO18" s="17">
        <f t="shared" si="13"/>
        <v>0</v>
      </c>
      <c r="GP18" s="17">
        <f t="shared" si="13"/>
        <v>0</v>
      </c>
      <c r="GQ18" s="17">
        <f t="shared" si="13"/>
        <v>0</v>
      </c>
      <c r="GR18" s="17">
        <f t="shared" si="13"/>
        <v>0</v>
      </c>
      <c r="GS18" s="17">
        <f t="shared" si="13"/>
        <v>0</v>
      </c>
      <c r="GT18" s="17">
        <f t="shared" si="13"/>
        <v>0</v>
      </c>
      <c r="GU18" s="17">
        <f t="shared" si="13"/>
        <v>0</v>
      </c>
      <c r="GV18" s="17">
        <f t="shared" si="13"/>
        <v>0</v>
      </c>
      <c r="GW18" s="17">
        <f t="shared" si="13"/>
        <v>0</v>
      </c>
      <c r="GX18" s="17">
        <f t="shared" si="13"/>
        <v>0</v>
      </c>
      <c r="GY18" s="17">
        <f t="shared" si="13"/>
        <v>0</v>
      </c>
      <c r="GZ18" s="17">
        <f t="shared" si="8"/>
        <v>0</v>
      </c>
      <c r="HA18" s="17">
        <f t="shared" si="16"/>
        <v>0</v>
      </c>
      <c r="HB18" s="17">
        <f t="shared" si="16"/>
        <v>0</v>
      </c>
      <c r="HC18" s="17">
        <f t="shared" si="16"/>
        <v>0</v>
      </c>
      <c r="HD18" s="17">
        <f t="shared" si="16"/>
        <v>0</v>
      </c>
      <c r="HE18" s="17">
        <f t="shared" si="16"/>
        <v>0</v>
      </c>
      <c r="HF18" s="17">
        <f t="shared" si="16"/>
        <v>0</v>
      </c>
      <c r="HG18" s="17">
        <f t="shared" si="16"/>
        <v>0</v>
      </c>
      <c r="HH18" s="17">
        <f t="shared" si="16"/>
        <v>0</v>
      </c>
      <c r="HI18" s="17">
        <f t="shared" si="16"/>
        <v>0</v>
      </c>
      <c r="HJ18" s="17">
        <f t="shared" si="16"/>
        <v>0</v>
      </c>
      <c r="HK18" s="17">
        <f t="shared" si="16"/>
        <v>0</v>
      </c>
      <c r="HL18" s="17">
        <f t="shared" si="16"/>
        <v>0</v>
      </c>
      <c r="HM18" s="17">
        <f t="shared" si="16"/>
        <v>0</v>
      </c>
      <c r="HN18" s="17">
        <f t="shared" si="16"/>
        <v>0</v>
      </c>
      <c r="HO18" s="17">
        <f t="shared" si="16"/>
        <v>0</v>
      </c>
      <c r="HP18" s="17">
        <f t="shared" si="16"/>
        <v>0</v>
      </c>
      <c r="HQ18" s="17">
        <f t="shared" si="16"/>
        <v>0</v>
      </c>
      <c r="HR18" s="17">
        <f t="shared" si="16"/>
        <v>0</v>
      </c>
      <c r="HS18" s="17">
        <f t="shared" si="16"/>
        <v>0</v>
      </c>
      <c r="HT18" s="17">
        <f t="shared" si="16"/>
        <v>0</v>
      </c>
      <c r="HU18" s="17">
        <f t="shared" si="16"/>
        <v>0</v>
      </c>
      <c r="HV18" s="17">
        <f t="shared" si="16"/>
        <v>0</v>
      </c>
      <c r="HW18" s="17">
        <f t="shared" si="16"/>
        <v>0</v>
      </c>
      <c r="HX18" s="17">
        <f t="shared" si="16"/>
        <v>0</v>
      </c>
      <c r="HY18" s="17">
        <f t="shared" si="16"/>
        <v>0</v>
      </c>
      <c r="HZ18" s="17">
        <f t="shared" si="16"/>
        <v>0</v>
      </c>
      <c r="IA18" s="17">
        <f t="shared" si="16"/>
        <v>0</v>
      </c>
      <c r="IB18" s="17">
        <f t="shared" si="16"/>
        <v>0</v>
      </c>
      <c r="IC18" s="17">
        <f t="shared" si="16"/>
        <v>0</v>
      </c>
      <c r="ID18" s="17">
        <f t="shared" si="16"/>
        <v>0</v>
      </c>
      <c r="IE18" s="17">
        <f t="shared" si="16"/>
        <v>0</v>
      </c>
      <c r="IF18" s="17">
        <f t="shared" si="16"/>
        <v>0</v>
      </c>
      <c r="IG18" s="17">
        <f t="shared" si="16"/>
        <v>0</v>
      </c>
      <c r="IH18" s="17">
        <f t="shared" si="16"/>
        <v>0</v>
      </c>
      <c r="II18" s="17">
        <f t="shared" si="16"/>
        <v>0</v>
      </c>
      <c r="IJ18" s="17">
        <f t="shared" si="16"/>
        <v>0</v>
      </c>
      <c r="IK18" s="17">
        <f t="shared" si="16"/>
        <v>0</v>
      </c>
      <c r="IL18" s="17">
        <f t="shared" si="16"/>
        <v>0</v>
      </c>
      <c r="IM18" s="17">
        <f t="shared" si="16"/>
        <v>0</v>
      </c>
      <c r="IN18" s="17">
        <f t="shared" si="16"/>
        <v>0</v>
      </c>
      <c r="IO18" s="17">
        <f t="shared" si="16"/>
        <v>0</v>
      </c>
      <c r="IP18" s="17">
        <f t="shared" si="16"/>
        <v>0</v>
      </c>
      <c r="IQ18" s="17">
        <f t="shared" si="16"/>
        <v>0</v>
      </c>
      <c r="IR18" s="17">
        <f t="shared" si="16"/>
        <v>0</v>
      </c>
      <c r="IS18" s="17">
        <f t="shared" si="16"/>
        <v>0</v>
      </c>
      <c r="IT18" s="17">
        <f t="shared" si="16"/>
        <v>0</v>
      </c>
      <c r="IU18" s="17">
        <f t="shared" si="16"/>
        <v>0</v>
      </c>
      <c r="IV18" s="17">
        <f t="shared" si="16"/>
        <v>0</v>
      </c>
      <c r="IW18" s="17">
        <f t="shared" si="16"/>
        <v>0</v>
      </c>
      <c r="IX18" s="17">
        <f t="shared" si="16"/>
        <v>0</v>
      </c>
      <c r="IY18" s="17">
        <f t="shared" si="16"/>
        <v>0</v>
      </c>
      <c r="IZ18" s="17">
        <f t="shared" si="16"/>
        <v>0</v>
      </c>
      <c r="JA18" s="17">
        <f t="shared" si="16"/>
        <v>0</v>
      </c>
      <c r="JB18" s="17">
        <f t="shared" si="16"/>
        <v>0</v>
      </c>
      <c r="JC18" s="17">
        <f t="shared" si="16"/>
        <v>0</v>
      </c>
      <c r="JD18" s="17">
        <f t="shared" si="16"/>
        <v>0</v>
      </c>
      <c r="JE18" s="17">
        <f t="shared" si="16"/>
        <v>0</v>
      </c>
      <c r="JF18" s="17">
        <f t="shared" si="16"/>
        <v>0</v>
      </c>
      <c r="JG18" s="17">
        <f t="shared" si="16"/>
        <v>0</v>
      </c>
      <c r="JH18" s="17">
        <f t="shared" si="16"/>
        <v>0</v>
      </c>
      <c r="JI18" s="17">
        <f t="shared" si="16"/>
        <v>0</v>
      </c>
      <c r="JJ18" s="17">
        <f t="shared" si="16"/>
        <v>0</v>
      </c>
      <c r="JK18" s="17">
        <f t="shared" si="16"/>
        <v>0</v>
      </c>
      <c r="JL18" s="17">
        <f t="shared" si="16"/>
        <v>0</v>
      </c>
      <c r="JM18" s="17">
        <f t="shared" si="14"/>
        <v>0</v>
      </c>
      <c r="JN18" s="17">
        <f t="shared" si="14"/>
        <v>0</v>
      </c>
      <c r="JO18" s="17">
        <f t="shared" si="14"/>
        <v>0</v>
      </c>
      <c r="JP18" s="17">
        <f t="shared" si="14"/>
        <v>0</v>
      </c>
      <c r="JQ18" s="17">
        <f t="shared" si="14"/>
        <v>0</v>
      </c>
      <c r="JR18" s="17">
        <f t="shared" si="14"/>
        <v>0</v>
      </c>
      <c r="JS18" s="17">
        <f t="shared" si="14"/>
        <v>0</v>
      </c>
      <c r="JT18" s="17">
        <f t="shared" si="14"/>
        <v>0</v>
      </c>
      <c r="JU18" s="17">
        <f t="shared" si="14"/>
        <v>0</v>
      </c>
      <c r="JV18" s="17">
        <f t="shared" si="14"/>
        <v>0</v>
      </c>
      <c r="JW18" s="17">
        <f t="shared" si="14"/>
        <v>0</v>
      </c>
      <c r="JX18" s="17">
        <f t="shared" si="14"/>
        <v>0</v>
      </c>
      <c r="JY18" s="17">
        <f t="shared" si="14"/>
        <v>0</v>
      </c>
      <c r="JZ18" s="17">
        <f t="shared" si="14"/>
        <v>0</v>
      </c>
      <c r="KA18" s="17">
        <f t="shared" si="14"/>
        <v>0</v>
      </c>
      <c r="KB18" s="17">
        <f t="shared" si="14"/>
        <v>0</v>
      </c>
      <c r="KC18" s="17">
        <f t="shared" si="14"/>
        <v>0</v>
      </c>
      <c r="KD18" s="17">
        <f t="shared" si="14"/>
        <v>0</v>
      </c>
      <c r="KE18" s="17">
        <f t="shared" si="14"/>
        <v>0</v>
      </c>
      <c r="KF18" s="17">
        <f t="shared" si="14"/>
        <v>0</v>
      </c>
      <c r="KG18" s="17">
        <f t="shared" si="14"/>
        <v>0</v>
      </c>
      <c r="KH18" s="17">
        <f t="shared" si="14"/>
        <v>0</v>
      </c>
      <c r="KI18" s="17">
        <f t="shared" si="14"/>
        <v>0</v>
      </c>
      <c r="KJ18" s="17">
        <f t="shared" si="14"/>
        <v>0</v>
      </c>
      <c r="KK18" s="17">
        <f t="shared" si="14"/>
        <v>0</v>
      </c>
      <c r="KL18" s="17">
        <f t="shared" si="14"/>
        <v>0</v>
      </c>
      <c r="KM18" s="17">
        <f t="shared" si="14"/>
        <v>0</v>
      </c>
      <c r="KN18" s="17">
        <f t="shared" si="14"/>
        <v>0</v>
      </c>
      <c r="KO18" s="17">
        <f t="shared" si="14"/>
        <v>0</v>
      </c>
      <c r="KP18" s="17">
        <f t="shared" si="14"/>
        <v>0</v>
      </c>
      <c r="KQ18" s="17">
        <f t="shared" si="14"/>
        <v>0</v>
      </c>
    </row>
    <row r="19" spans="1:303" x14ac:dyDescent="0.25">
      <c r="A19" s="102"/>
      <c r="B19" s="6" t="s">
        <v>863</v>
      </c>
      <c r="C19" s="9"/>
      <c r="D19" s="16"/>
      <c r="E19" s="16"/>
      <c r="F19" s="17"/>
      <c r="G19" s="17"/>
      <c r="H19" s="17"/>
      <c r="I19" s="17"/>
      <c r="J19" s="10"/>
      <c r="K19" s="17">
        <f>PMT(C11,293,-K10)</f>
        <v>0</v>
      </c>
      <c r="L19" s="17">
        <f>K19</f>
        <v>0</v>
      </c>
      <c r="M19" s="17">
        <f>L19</f>
        <v>0</v>
      </c>
      <c r="N19" s="17">
        <f t="shared" si="5"/>
        <v>0</v>
      </c>
      <c r="O19" s="17">
        <f t="shared" si="5"/>
        <v>0</v>
      </c>
      <c r="P19" s="17">
        <f t="shared" si="11"/>
        <v>0</v>
      </c>
      <c r="Q19" s="17">
        <f t="shared" si="18"/>
        <v>0</v>
      </c>
      <c r="R19" s="17">
        <f t="shared" si="18"/>
        <v>0</v>
      </c>
      <c r="S19" s="17">
        <f t="shared" si="18"/>
        <v>0</v>
      </c>
      <c r="T19" s="17">
        <f t="shared" si="18"/>
        <v>0</v>
      </c>
      <c r="U19" s="17">
        <f t="shared" si="18"/>
        <v>0</v>
      </c>
      <c r="V19" s="17">
        <f t="shared" si="18"/>
        <v>0</v>
      </c>
      <c r="W19" s="17">
        <f t="shared" si="18"/>
        <v>0</v>
      </c>
      <c r="X19" s="17">
        <f t="shared" si="18"/>
        <v>0</v>
      </c>
      <c r="Y19" s="17">
        <f t="shared" si="18"/>
        <v>0</v>
      </c>
      <c r="Z19" s="17">
        <f t="shared" si="18"/>
        <v>0</v>
      </c>
      <c r="AA19" s="17">
        <f t="shared" si="18"/>
        <v>0</v>
      </c>
      <c r="AB19" s="17">
        <f t="shared" si="18"/>
        <v>0</v>
      </c>
      <c r="AC19" s="17">
        <f t="shared" si="18"/>
        <v>0</v>
      </c>
      <c r="AD19" s="17">
        <f t="shared" si="18"/>
        <v>0</v>
      </c>
      <c r="AE19" s="17">
        <f t="shared" si="18"/>
        <v>0</v>
      </c>
      <c r="AF19" s="17">
        <f t="shared" si="18"/>
        <v>0</v>
      </c>
      <c r="AG19" s="17">
        <f t="shared" si="18"/>
        <v>0</v>
      </c>
      <c r="AH19" s="17">
        <f t="shared" si="18"/>
        <v>0</v>
      </c>
      <c r="AI19" s="17">
        <f t="shared" si="18"/>
        <v>0</v>
      </c>
      <c r="AJ19" s="17">
        <f t="shared" si="18"/>
        <v>0</v>
      </c>
      <c r="AK19" s="17">
        <f t="shared" si="18"/>
        <v>0</v>
      </c>
      <c r="AL19" s="17">
        <f t="shared" si="18"/>
        <v>0</v>
      </c>
      <c r="AM19" s="17">
        <f t="shared" si="18"/>
        <v>0</v>
      </c>
      <c r="AN19" s="17">
        <f t="shared" si="18"/>
        <v>0</v>
      </c>
      <c r="AO19" s="17">
        <f t="shared" si="18"/>
        <v>0</v>
      </c>
      <c r="AP19" s="17">
        <f t="shared" si="18"/>
        <v>0</v>
      </c>
      <c r="AQ19" s="17">
        <f t="shared" si="18"/>
        <v>0</v>
      </c>
      <c r="AR19" s="17">
        <f t="shared" si="18"/>
        <v>0</v>
      </c>
      <c r="AS19" s="17">
        <f t="shared" si="18"/>
        <v>0</v>
      </c>
      <c r="AT19" s="17">
        <f t="shared" si="18"/>
        <v>0</v>
      </c>
      <c r="AU19" s="17">
        <f t="shared" si="18"/>
        <v>0</v>
      </c>
      <c r="AV19" s="17">
        <f t="shared" si="18"/>
        <v>0</v>
      </c>
      <c r="AW19" s="17">
        <f t="shared" si="18"/>
        <v>0</v>
      </c>
      <c r="AX19" s="17">
        <f t="shared" si="18"/>
        <v>0</v>
      </c>
      <c r="AY19" s="17">
        <f t="shared" si="18"/>
        <v>0</v>
      </c>
      <c r="AZ19" s="17">
        <f t="shared" si="18"/>
        <v>0</v>
      </c>
      <c r="BA19" s="17">
        <f t="shared" si="18"/>
        <v>0</v>
      </c>
      <c r="BB19" s="17">
        <f t="shared" si="18"/>
        <v>0</v>
      </c>
      <c r="BC19" s="17">
        <f t="shared" si="18"/>
        <v>0</v>
      </c>
      <c r="BD19" s="17">
        <f t="shared" si="18"/>
        <v>0</v>
      </c>
      <c r="BE19" s="17">
        <f t="shared" si="18"/>
        <v>0</v>
      </c>
      <c r="BF19" s="17">
        <f t="shared" si="18"/>
        <v>0</v>
      </c>
      <c r="BG19" s="17">
        <f t="shared" si="18"/>
        <v>0</v>
      </c>
      <c r="BH19" s="17">
        <f t="shared" si="18"/>
        <v>0</v>
      </c>
      <c r="BI19" s="17">
        <f t="shared" si="18"/>
        <v>0</v>
      </c>
      <c r="BJ19" s="17">
        <f t="shared" si="18"/>
        <v>0</v>
      </c>
      <c r="BK19" s="17">
        <f t="shared" si="18"/>
        <v>0</v>
      </c>
      <c r="BL19" s="17">
        <f t="shared" si="18"/>
        <v>0</v>
      </c>
      <c r="BM19" s="17">
        <f t="shared" si="18"/>
        <v>0</v>
      </c>
      <c r="BN19" s="17">
        <f t="shared" si="18"/>
        <v>0</v>
      </c>
      <c r="BO19" s="17">
        <f t="shared" si="18"/>
        <v>0</v>
      </c>
      <c r="BP19" s="17">
        <f t="shared" si="18"/>
        <v>0</v>
      </c>
      <c r="BQ19" s="17">
        <f t="shared" si="18"/>
        <v>0</v>
      </c>
      <c r="BR19" s="17">
        <f t="shared" si="18"/>
        <v>0</v>
      </c>
      <c r="BS19" s="17">
        <f t="shared" si="18"/>
        <v>0</v>
      </c>
      <c r="BT19" s="17">
        <f t="shared" si="18"/>
        <v>0</v>
      </c>
      <c r="BU19" s="17">
        <f t="shared" si="18"/>
        <v>0</v>
      </c>
      <c r="BV19" s="17">
        <f t="shared" si="18"/>
        <v>0</v>
      </c>
      <c r="BW19" s="17">
        <f t="shared" si="18"/>
        <v>0</v>
      </c>
      <c r="BX19" s="17">
        <f t="shared" si="18"/>
        <v>0</v>
      </c>
      <c r="BY19" s="17">
        <f t="shared" si="18"/>
        <v>0</v>
      </c>
      <c r="BZ19" s="17">
        <f t="shared" si="18"/>
        <v>0</v>
      </c>
      <c r="CA19" s="17">
        <f t="shared" si="18"/>
        <v>0</v>
      </c>
      <c r="CB19" s="17">
        <f t="shared" si="18"/>
        <v>0</v>
      </c>
      <c r="CC19" s="17">
        <f t="shared" si="17"/>
        <v>0</v>
      </c>
      <c r="CD19" s="17">
        <f t="shared" si="17"/>
        <v>0</v>
      </c>
      <c r="CE19" s="17">
        <f t="shared" si="17"/>
        <v>0</v>
      </c>
      <c r="CF19" s="17">
        <f t="shared" si="17"/>
        <v>0</v>
      </c>
      <c r="CG19" s="17">
        <f t="shared" si="17"/>
        <v>0</v>
      </c>
      <c r="CH19" s="17">
        <f t="shared" si="17"/>
        <v>0</v>
      </c>
      <c r="CI19" s="17">
        <f t="shared" si="17"/>
        <v>0</v>
      </c>
      <c r="CJ19" s="17">
        <f t="shared" si="17"/>
        <v>0</v>
      </c>
      <c r="CK19" s="17">
        <f t="shared" si="17"/>
        <v>0</v>
      </c>
      <c r="CL19" s="17">
        <f t="shared" si="17"/>
        <v>0</v>
      </c>
      <c r="CM19" s="17">
        <f t="shared" si="17"/>
        <v>0</v>
      </c>
      <c r="CN19" s="17">
        <f t="shared" si="17"/>
        <v>0</v>
      </c>
      <c r="CO19" s="17">
        <f t="shared" si="17"/>
        <v>0</v>
      </c>
      <c r="CP19" s="17">
        <f t="shared" si="17"/>
        <v>0</v>
      </c>
      <c r="CQ19" s="17">
        <f t="shared" si="17"/>
        <v>0</v>
      </c>
      <c r="CR19" s="17">
        <f t="shared" si="17"/>
        <v>0</v>
      </c>
      <c r="CS19" s="17">
        <f t="shared" si="17"/>
        <v>0</v>
      </c>
      <c r="CT19" s="17">
        <f t="shared" si="17"/>
        <v>0</v>
      </c>
      <c r="CU19" s="17">
        <f t="shared" si="17"/>
        <v>0</v>
      </c>
      <c r="CV19" s="17">
        <f t="shared" si="17"/>
        <v>0</v>
      </c>
      <c r="CW19" s="17">
        <f t="shared" si="17"/>
        <v>0</v>
      </c>
      <c r="CX19" s="17">
        <f t="shared" si="17"/>
        <v>0</v>
      </c>
      <c r="CY19" s="17">
        <f t="shared" si="17"/>
        <v>0</v>
      </c>
      <c r="CZ19" s="17">
        <f t="shared" si="17"/>
        <v>0</v>
      </c>
      <c r="DA19" s="17">
        <f t="shared" si="17"/>
        <v>0</v>
      </c>
      <c r="DB19" s="17">
        <f t="shared" si="17"/>
        <v>0</v>
      </c>
      <c r="DC19" s="17">
        <f t="shared" si="17"/>
        <v>0</v>
      </c>
      <c r="DD19" s="17">
        <f t="shared" si="17"/>
        <v>0</v>
      </c>
      <c r="DE19" s="17">
        <f t="shared" si="17"/>
        <v>0</v>
      </c>
      <c r="DF19" s="17">
        <f t="shared" si="17"/>
        <v>0</v>
      </c>
      <c r="DG19" s="17">
        <f t="shared" si="17"/>
        <v>0</v>
      </c>
      <c r="DH19" s="17">
        <f t="shared" si="17"/>
        <v>0</v>
      </c>
      <c r="DI19" s="17">
        <f t="shared" si="17"/>
        <v>0</v>
      </c>
      <c r="DJ19" s="17">
        <f t="shared" si="17"/>
        <v>0</v>
      </c>
      <c r="DK19" s="17">
        <f t="shared" si="17"/>
        <v>0</v>
      </c>
      <c r="DL19" s="17">
        <f t="shared" si="17"/>
        <v>0</v>
      </c>
      <c r="DM19" s="17">
        <f t="shared" si="17"/>
        <v>0</v>
      </c>
      <c r="DN19" s="17">
        <f t="shared" si="17"/>
        <v>0</v>
      </c>
      <c r="DO19" s="17">
        <f t="shared" si="17"/>
        <v>0</v>
      </c>
      <c r="DP19" s="17">
        <f t="shared" si="17"/>
        <v>0</v>
      </c>
      <c r="DQ19" s="17">
        <f t="shared" si="17"/>
        <v>0</v>
      </c>
      <c r="DR19" s="17">
        <f t="shared" si="17"/>
        <v>0</v>
      </c>
      <c r="DS19" s="17">
        <f t="shared" si="17"/>
        <v>0</v>
      </c>
      <c r="DT19" s="17">
        <f t="shared" si="17"/>
        <v>0</v>
      </c>
      <c r="DU19" s="17">
        <f t="shared" si="17"/>
        <v>0</v>
      </c>
      <c r="DV19" s="17">
        <f t="shared" si="17"/>
        <v>0</v>
      </c>
      <c r="DW19" s="17">
        <f t="shared" si="17"/>
        <v>0</v>
      </c>
      <c r="DX19" s="17">
        <f t="shared" si="17"/>
        <v>0</v>
      </c>
      <c r="DY19" s="17">
        <f t="shared" si="17"/>
        <v>0</v>
      </c>
      <c r="DZ19" s="17">
        <f t="shared" si="17"/>
        <v>0</v>
      </c>
      <c r="EA19" s="17">
        <f t="shared" si="17"/>
        <v>0</v>
      </c>
      <c r="EB19" s="17">
        <f t="shared" si="17"/>
        <v>0</v>
      </c>
      <c r="EC19" s="17">
        <f t="shared" si="17"/>
        <v>0</v>
      </c>
      <c r="ED19" s="17">
        <f t="shared" si="17"/>
        <v>0</v>
      </c>
      <c r="EE19" s="17">
        <f t="shared" si="17"/>
        <v>0</v>
      </c>
      <c r="EF19" s="17">
        <f t="shared" si="17"/>
        <v>0</v>
      </c>
      <c r="EG19" s="17">
        <f t="shared" si="17"/>
        <v>0</v>
      </c>
      <c r="EH19" s="17">
        <f t="shared" si="17"/>
        <v>0</v>
      </c>
      <c r="EI19" s="17">
        <f t="shared" si="17"/>
        <v>0</v>
      </c>
      <c r="EJ19" s="17">
        <f t="shared" si="17"/>
        <v>0</v>
      </c>
      <c r="EK19" s="17">
        <f t="shared" si="17"/>
        <v>0</v>
      </c>
      <c r="EL19" s="17">
        <f t="shared" si="17"/>
        <v>0</v>
      </c>
      <c r="EM19" s="17">
        <f t="shared" si="17"/>
        <v>0</v>
      </c>
      <c r="EN19" s="17">
        <f t="shared" si="15"/>
        <v>0</v>
      </c>
      <c r="EO19" s="17">
        <f t="shared" si="13"/>
        <v>0</v>
      </c>
      <c r="EP19" s="17">
        <f t="shared" si="13"/>
        <v>0</v>
      </c>
      <c r="EQ19" s="17">
        <f t="shared" ref="EQ19:HB22" si="19">EP19</f>
        <v>0</v>
      </c>
      <c r="ER19" s="17">
        <f t="shared" si="19"/>
        <v>0</v>
      </c>
      <c r="ES19" s="17">
        <f t="shared" si="19"/>
        <v>0</v>
      </c>
      <c r="ET19" s="17">
        <f t="shared" si="19"/>
        <v>0</v>
      </c>
      <c r="EU19" s="17">
        <f t="shared" si="19"/>
        <v>0</v>
      </c>
      <c r="EV19" s="17">
        <f t="shared" si="19"/>
        <v>0</v>
      </c>
      <c r="EW19" s="17">
        <f t="shared" si="19"/>
        <v>0</v>
      </c>
      <c r="EX19" s="17">
        <f t="shared" si="19"/>
        <v>0</v>
      </c>
      <c r="EY19" s="17">
        <f t="shared" si="19"/>
        <v>0</v>
      </c>
      <c r="EZ19" s="17">
        <f t="shared" si="19"/>
        <v>0</v>
      </c>
      <c r="FA19" s="17">
        <f t="shared" si="19"/>
        <v>0</v>
      </c>
      <c r="FB19" s="17">
        <f t="shared" si="19"/>
        <v>0</v>
      </c>
      <c r="FC19" s="17">
        <f t="shared" si="19"/>
        <v>0</v>
      </c>
      <c r="FD19" s="17">
        <f t="shared" si="19"/>
        <v>0</v>
      </c>
      <c r="FE19" s="17">
        <f t="shared" si="19"/>
        <v>0</v>
      </c>
      <c r="FF19" s="17">
        <f t="shared" si="19"/>
        <v>0</v>
      </c>
      <c r="FG19" s="17">
        <f t="shared" si="19"/>
        <v>0</v>
      </c>
      <c r="FH19" s="17">
        <f t="shared" si="19"/>
        <v>0</v>
      </c>
      <c r="FI19" s="17">
        <f t="shared" si="19"/>
        <v>0</v>
      </c>
      <c r="FJ19" s="17">
        <f t="shared" si="19"/>
        <v>0</v>
      </c>
      <c r="FK19" s="17">
        <f t="shared" si="19"/>
        <v>0</v>
      </c>
      <c r="FL19" s="17">
        <f t="shared" si="19"/>
        <v>0</v>
      </c>
      <c r="FM19" s="17">
        <f t="shared" si="19"/>
        <v>0</v>
      </c>
      <c r="FN19" s="17">
        <f t="shared" si="19"/>
        <v>0</v>
      </c>
      <c r="FO19" s="17">
        <f t="shared" si="19"/>
        <v>0</v>
      </c>
      <c r="FP19" s="17">
        <f t="shared" si="19"/>
        <v>0</v>
      </c>
      <c r="FQ19" s="17">
        <f t="shared" si="19"/>
        <v>0</v>
      </c>
      <c r="FR19" s="17">
        <f t="shared" si="19"/>
        <v>0</v>
      </c>
      <c r="FS19" s="17">
        <f t="shared" si="19"/>
        <v>0</v>
      </c>
      <c r="FT19" s="17">
        <f t="shared" si="19"/>
        <v>0</v>
      </c>
      <c r="FU19" s="17">
        <f t="shared" si="19"/>
        <v>0</v>
      </c>
      <c r="FV19" s="17">
        <f t="shared" si="19"/>
        <v>0</v>
      </c>
      <c r="FW19" s="17">
        <f t="shared" si="19"/>
        <v>0</v>
      </c>
      <c r="FX19" s="17">
        <f t="shared" si="19"/>
        <v>0</v>
      </c>
      <c r="FY19" s="17">
        <f t="shared" si="19"/>
        <v>0</v>
      </c>
      <c r="FZ19" s="17">
        <f t="shared" si="19"/>
        <v>0</v>
      </c>
      <c r="GA19" s="17">
        <f t="shared" si="19"/>
        <v>0</v>
      </c>
      <c r="GB19" s="17">
        <f t="shared" si="19"/>
        <v>0</v>
      </c>
      <c r="GC19" s="17">
        <f t="shared" si="19"/>
        <v>0</v>
      </c>
      <c r="GD19" s="17">
        <f t="shared" si="19"/>
        <v>0</v>
      </c>
      <c r="GE19" s="17">
        <f t="shared" si="19"/>
        <v>0</v>
      </c>
      <c r="GF19" s="17">
        <f t="shared" si="19"/>
        <v>0</v>
      </c>
      <c r="GG19" s="17">
        <f t="shared" si="19"/>
        <v>0</v>
      </c>
      <c r="GH19" s="17">
        <f t="shared" si="19"/>
        <v>0</v>
      </c>
      <c r="GI19" s="17">
        <f t="shared" si="19"/>
        <v>0</v>
      </c>
      <c r="GJ19" s="17">
        <f t="shared" si="19"/>
        <v>0</v>
      </c>
      <c r="GK19" s="17">
        <f t="shared" si="19"/>
        <v>0</v>
      </c>
      <c r="GL19" s="17">
        <f t="shared" si="19"/>
        <v>0</v>
      </c>
      <c r="GM19" s="17">
        <f t="shared" si="19"/>
        <v>0</v>
      </c>
      <c r="GN19" s="17">
        <f t="shared" si="19"/>
        <v>0</v>
      </c>
      <c r="GO19" s="17">
        <f t="shared" si="19"/>
        <v>0</v>
      </c>
      <c r="GP19" s="17">
        <f t="shared" si="19"/>
        <v>0</v>
      </c>
      <c r="GQ19" s="17">
        <f t="shared" si="19"/>
        <v>0</v>
      </c>
      <c r="GR19" s="17">
        <f t="shared" si="19"/>
        <v>0</v>
      </c>
      <c r="GS19" s="17">
        <f t="shared" si="19"/>
        <v>0</v>
      </c>
      <c r="GT19" s="17">
        <f t="shared" si="19"/>
        <v>0</v>
      </c>
      <c r="GU19" s="17">
        <f t="shared" si="19"/>
        <v>0</v>
      </c>
      <c r="GV19" s="17">
        <f t="shared" si="19"/>
        <v>0</v>
      </c>
      <c r="GW19" s="17">
        <f t="shared" si="19"/>
        <v>0</v>
      </c>
      <c r="GX19" s="17">
        <f t="shared" si="19"/>
        <v>0</v>
      </c>
      <c r="GY19" s="17">
        <f t="shared" si="19"/>
        <v>0</v>
      </c>
      <c r="GZ19" s="17">
        <f t="shared" si="19"/>
        <v>0</v>
      </c>
      <c r="HA19" s="17">
        <f t="shared" si="19"/>
        <v>0</v>
      </c>
      <c r="HB19" s="17">
        <f t="shared" si="19"/>
        <v>0</v>
      </c>
      <c r="HC19" s="17">
        <f t="shared" si="16"/>
        <v>0</v>
      </c>
      <c r="HD19" s="17">
        <f t="shared" si="16"/>
        <v>0</v>
      </c>
      <c r="HE19" s="17">
        <f t="shared" si="16"/>
        <v>0</v>
      </c>
      <c r="HF19" s="17">
        <f t="shared" si="16"/>
        <v>0</v>
      </c>
      <c r="HG19" s="17">
        <f t="shared" si="16"/>
        <v>0</v>
      </c>
      <c r="HH19" s="17">
        <f t="shared" si="16"/>
        <v>0</v>
      </c>
      <c r="HI19" s="17">
        <f t="shared" si="16"/>
        <v>0</v>
      </c>
      <c r="HJ19" s="17">
        <f t="shared" si="16"/>
        <v>0</v>
      </c>
      <c r="HK19" s="17">
        <f t="shared" si="16"/>
        <v>0</v>
      </c>
      <c r="HL19" s="17">
        <f t="shared" si="16"/>
        <v>0</v>
      </c>
      <c r="HM19" s="17">
        <f t="shared" si="16"/>
        <v>0</v>
      </c>
      <c r="HN19" s="17">
        <f t="shared" si="16"/>
        <v>0</v>
      </c>
      <c r="HO19" s="17">
        <f t="shared" si="16"/>
        <v>0</v>
      </c>
      <c r="HP19" s="17">
        <f t="shared" si="16"/>
        <v>0</v>
      </c>
      <c r="HQ19" s="17">
        <f t="shared" si="16"/>
        <v>0</v>
      </c>
      <c r="HR19" s="17">
        <f t="shared" si="16"/>
        <v>0</v>
      </c>
      <c r="HS19" s="17">
        <f t="shared" si="16"/>
        <v>0</v>
      </c>
      <c r="HT19" s="17">
        <f t="shared" si="16"/>
        <v>0</v>
      </c>
      <c r="HU19" s="17">
        <f t="shared" si="16"/>
        <v>0</v>
      </c>
      <c r="HV19" s="17">
        <f t="shared" si="16"/>
        <v>0</v>
      </c>
      <c r="HW19" s="17">
        <f t="shared" si="16"/>
        <v>0</v>
      </c>
      <c r="HX19" s="17">
        <f t="shared" si="16"/>
        <v>0</v>
      </c>
      <c r="HY19" s="17">
        <f t="shared" si="16"/>
        <v>0</v>
      </c>
      <c r="HZ19" s="17">
        <f t="shared" si="16"/>
        <v>0</v>
      </c>
      <c r="IA19" s="17">
        <f t="shared" si="16"/>
        <v>0</v>
      </c>
      <c r="IB19" s="17">
        <f t="shared" si="16"/>
        <v>0</v>
      </c>
      <c r="IC19" s="17">
        <f t="shared" si="16"/>
        <v>0</v>
      </c>
      <c r="ID19" s="17">
        <f t="shared" si="16"/>
        <v>0</v>
      </c>
      <c r="IE19" s="17">
        <f t="shared" si="16"/>
        <v>0</v>
      </c>
      <c r="IF19" s="17">
        <f t="shared" si="16"/>
        <v>0</v>
      </c>
      <c r="IG19" s="17">
        <f t="shared" si="16"/>
        <v>0</v>
      </c>
      <c r="IH19" s="17">
        <f t="shared" si="16"/>
        <v>0</v>
      </c>
      <c r="II19" s="17">
        <f t="shared" si="16"/>
        <v>0</v>
      </c>
      <c r="IJ19" s="17">
        <f t="shared" si="16"/>
        <v>0</v>
      </c>
      <c r="IK19" s="17">
        <f t="shared" si="16"/>
        <v>0</v>
      </c>
      <c r="IL19" s="17">
        <f t="shared" si="16"/>
        <v>0</v>
      </c>
      <c r="IM19" s="17">
        <f t="shared" si="16"/>
        <v>0</v>
      </c>
      <c r="IN19" s="17">
        <f t="shared" si="16"/>
        <v>0</v>
      </c>
      <c r="IO19" s="17">
        <f t="shared" si="16"/>
        <v>0</v>
      </c>
      <c r="IP19" s="17">
        <f t="shared" si="16"/>
        <v>0</v>
      </c>
      <c r="IQ19" s="17">
        <f t="shared" si="16"/>
        <v>0</v>
      </c>
      <c r="IR19" s="17">
        <f t="shared" si="16"/>
        <v>0</v>
      </c>
      <c r="IS19" s="17">
        <f t="shared" si="16"/>
        <v>0</v>
      </c>
      <c r="IT19" s="17">
        <f t="shared" si="16"/>
        <v>0</v>
      </c>
      <c r="IU19" s="17">
        <f t="shared" si="16"/>
        <v>0</v>
      </c>
      <c r="IV19" s="17">
        <f t="shared" si="16"/>
        <v>0</v>
      </c>
      <c r="IW19" s="17">
        <f t="shared" si="16"/>
        <v>0</v>
      </c>
      <c r="IX19" s="17">
        <f t="shared" si="16"/>
        <v>0</v>
      </c>
      <c r="IY19" s="17">
        <f t="shared" si="16"/>
        <v>0</v>
      </c>
      <c r="IZ19" s="17">
        <f t="shared" si="16"/>
        <v>0</v>
      </c>
      <c r="JA19" s="17">
        <f t="shared" si="16"/>
        <v>0</v>
      </c>
      <c r="JB19" s="17">
        <f t="shared" si="16"/>
        <v>0</v>
      </c>
      <c r="JC19" s="17">
        <f t="shared" si="16"/>
        <v>0</v>
      </c>
      <c r="JD19" s="17">
        <f t="shared" si="16"/>
        <v>0</v>
      </c>
      <c r="JE19" s="17">
        <f t="shared" si="16"/>
        <v>0</v>
      </c>
      <c r="JF19" s="17">
        <f t="shared" si="16"/>
        <v>0</v>
      </c>
      <c r="JG19" s="17">
        <f t="shared" si="16"/>
        <v>0</v>
      </c>
      <c r="JH19" s="17">
        <f t="shared" si="16"/>
        <v>0</v>
      </c>
      <c r="JI19" s="17">
        <f t="shared" si="16"/>
        <v>0</v>
      </c>
      <c r="JJ19" s="17">
        <f t="shared" si="16"/>
        <v>0</v>
      </c>
      <c r="JK19" s="17">
        <f t="shared" si="16"/>
        <v>0</v>
      </c>
      <c r="JL19" s="17">
        <f t="shared" si="16"/>
        <v>0</v>
      </c>
      <c r="JM19" s="17">
        <f t="shared" si="14"/>
        <v>0</v>
      </c>
      <c r="JN19" s="17">
        <f t="shared" si="14"/>
        <v>0</v>
      </c>
      <c r="JO19" s="17">
        <f t="shared" si="14"/>
        <v>0</v>
      </c>
      <c r="JP19" s="17">
        <f t="shared" si="14"/>
        <v>0</v>
      </c>
      <c r="JQ19" s="17">
        <f t="shared" si="14"/>
        <v>0</v>
      </c>
      <c r="JR19" s="17">
        <f t="shared" si="14"/>
        <v>0</v>
      </c>
      <c r="JS19" s="17">
        <f t="shared" si="14"/>
        <v>0</v>
      </c>
      <c r="JT19" s="17">
        <f t="shared" si="14"/>
        <v>0</v>
      </c>
      <c r="JU19" s="17">
        <f t="shared" si="14"/>
        <v>0</v>
      </c>
      <c r="JV19" s="17">
        <f t="shared" si="14"/>
        <v>0</v>
      </c>
      <c r="JW19" s="17">
        <f t="shared" si="14"/>
        <v>0</v>
      </c>
      <c r="JX19" s="17">
        <f t="shared" si="14"/>
        <v>0</v>
      </c>
      <c r="JY19" s="17">
        <f t="shared" si="14"/>
        <v>0</v>
      </c>
      <c r="JZ19" s="17">
        <f t="shared" si="14"/>
        <v>0</v>
      </c>
      <c r="KA19" s="17">
        <f t="shared" si="14"/>
        <v>0</v>
      </c>
      <c r="KB19" s="17">
        <f t="shared" si="14"/>
        <v>0</v>
      </c>
      <c r="KC19" s="17">
        <f t="shared" si="14"/>
        <v>0</v>
      </c>
      <c r="KD19" s="17">
        <f t="shared" si="14"/>
        <v>0</v>
      </c>
      <c r="KE19" s="17">
        <f t="shared" si="14"/>
        <v>0</v>
      </c>
      <c r="KF19" s="17">
        <f t="shared" si="14"/>
        <v>0</v>
      </c>
      <c r="KG19" s="17">
        <f t="shared" si="14"/>
        <v>0</v>
      </c>
      <c r="KH19" s="17">
        <f t="shared" si="14"/>
        <v>0</v>
      </c>
      <c r="KI19" s="17">
        <f t="shared" si="14"/>
        <v>0</v>
      </c>
      <c r="KJ19" s="17">
        <f t="shared" si="14"/>
        <v>0</v>
      </c>
      <c r="KK19" s="17">
        <f t="shared" si="14"/>
        <v>0</v>
      </c>
      <c r="KL19" s="17">
        <f t="shared" si="14"/>
        <v>0</v>
      </c>
      <c r="KM19" s="17">
        <f t="shared" si="14"/>
        <v>0</v>
      </c>
      <c r="KN19" s="17">
        <f t="shared" si="14"/>
        <v>0</v>
      </c>
      <c r="KO19" s="17">
        <f t="shared" si="14"/>
        <v>0</v>
      </c>
      <c r="KP19" s="17">
        <f t="shared" si="14"/>
        <v>0</v>
      </c>
      <c r="KQ19" s="17">
        <f t="shared" si="14"/>
        <v>0</v>
      </c>
    </row>
    <row r="20" spans="1:303" x14ac:dyDescent="0.25">
      <c r="A20" s="102"/>
      <c r="B20" s="6" t="s">
        <v>864</v>
      </c>
      <c r="C20" s="9"/>
      <c r="D20" s="16"/>
      <c r="E20" s="16"/>
      <c r="F20" s="17"/>
      <c r="G20" s="17"/>
      <c r="H20" s="17"/>
      <c r="I20" s="17"/>
      <c r="J20" s="10"/>
      <c r="K20" s="17"/>
      <c r="L20" s="17">
        <f>PMT(C11,292,-L10)</f>
        <v>0</v>
      </c>
      <c r="M20" s="17">
        <f>L20</f>
        <v>0</v>
      </c>
      <c r="N20" s="17">
        <f>M20</f>
        <v>0</v>
      </c>
      <c r="O20" s="17">
        <f t="shared" si="5"/>
        <v>0</v>
      </c>
      <c r="P20" s="17">
        <f t="shared" si="11"/>
        <v>0</v>
      </c>
      <c r="Q20" s="17">
        <f t="shared" si="18"/>
        <v>0</v>
      </c>
      <c r="R20" s="17">
        <f t="shared" si="18"/>
        <v>0</v>
      </c>
      <c r="S20" s="17">
        <f t="shared" si="18"/>
        <v>0</v>
      </c>
      <c r="T20" s="17">
        <f t="shared" si="18"/>
        <v>0</v>
      </c>
      <c r="U20" s="17">
        <f t="shared" si="18"/>
        <v>0</v>
      </c>
      <c r="V20" s="17">
        <f t="shared" si="18"/>
        <v>0</v>
      </c>
      <c r="W20" s="17">
        <f t="shared" si="18"/>
        <v>0</v>
      </c>
      <c r="X20" s="17">
        <f t="shared" si="18"/>
        <v>0</v>
      </c>
      <c r="Y20" s="17">
        <f t="shared" si="18"/>
        <v>0</v>
      </c>
      <c r="Z20" s="17">
        <f t="shared" si="18"/>
        <v>0</v>
      </c>
      <c r="AA20" s="17">
        <f t="shared" si="18"/>
        <v>0</v>
      </c>
      <c r="AB20" s="17">
        <f t="shared" si="18"/>
        <v>0</v>
      </c>
      <c r="AC20" s="17">
        <f t="shared" si="18"/>
        <v>0</v>
      </c>
      <c r="AD20" s="17">
        <f t="shared" si="18"/>
        <v>0</v>
      </c>
      <c r="AE20" s="17">
        <f t="shared" si="18"/>
        <v>0</v>
      </c>
      <c r="AF20" s="17">
        <f t="shared" si="18"/>
        <v>0</v>
      </c>
      <c r="AG20" s="17">
        <f t="shared" si="18"/>
        <v>0</v>
      </c>
      <c r="AH20" s="17">
        <f t="shared" si="18"/>
        <v>0</v>
      </c>
      <c r="AI20" s="17">
        <f t="shared" si="18"/>
        <v>0</v>
      </c>
      <c r="AJ20" s="17">
        <f t="shared" si="18"/>
        <v>0</v>
      </c>
      <c r="AK20" s="17">
        <f t="shared" si="18"/>
        <v>0</v>
      </c>
      <c r="AL20" s="17">
        <f t="shared" si="18"/>
        <v>0</v>
      </c>
      <c r="AM20" s="17">
        <f t="shared" si="18"/>
        <v>0</v>
      </c>
      <c r="AN20" s="17">
        <f t="shared" si="18"/>
        <v>0</v>
      </c>
      <c r="AO20" s="17">
        <f t="shared" si="18"/>
        <v>0</v>
      </c>
      <c r="AP20" s="17">
        <f t="shared" si="18"/>
        <v>0</v>
      </c>
      <c r="AQ20" s="17">
        <f t="shared" si="18"/>
        <v>0</v>
      </c>
      <c r="AR20" s="17">
        <f t="shared" si="18"/>
        <v>0</v>
      </c>
      <c r="AS20" s="17">
        <f t="shared" si="18"/>
        <v>0</v>
      </c>
      <c r="AT20" s="17">
        <f t="shared" si="18"/>
        <v>0</v>
      </c>
      <c r="AU20" s="17">
        <f t="shared" si="18"/>
        <v>0</v>
      </c>
      <c r="AV20" s="17">
        <f t="shared" si="18"/>
        <v>0</v>
      </c>
      <c r="AW20" s="17">
        <f t="shared" si="18"/>
        <v>0</v>
      </c>
      <c r="AX20" s="17">
        <f t="shared" si="18"/>
        <v>0</v>
      </c>
      <c r="AY20" s="17">
        <f t="shared" si="18"/>
        <v>0</v>
      </c>
      <c r="AZ20" s="17">
        <f t="shared" si="18"/>
        <v>0</v>
      </c>
      <c r="BA20" s="17">
        <f t="shared" si="18"/>
        <v>0</v>
      </c>
      <c r="BB20" s="17">
        <f t="shared" si="18"/>
        <v>0</v>
      </c>
      <c r="BC20" s="17">
        <f t="shared" si="18"/>
        <v>0</v>
      </c>
      <c r="BD20" s="17">
        <f t="shared" si="18"/>
        <v>0</v>
      </c>
      <c r="BE20" s="17">
        <f t="shared" si="18"/>
        <v>0</v>
      </c>
      <c r="BF20" s="17">
        <f t="shared" si="18"/>
        <v>0</v>
      </c>
      <c r="BG20" s="17">
        <f t="shared" si="18"/>
        <v>0</v>
      </c>
      <c r="BH20" s="17">
        <f t="shared" si="18"/>
        <v>0</v>
      </c>
      <c r="BI20" s="17">
        <f t="shared" si="18"/>
        <v>0</v>
      </c>
      <c r="BJ20" s="17">
        <f t="shared" si="18"/>
        <v>0</v>
      </c>
      <c r="BK20" s="17">
        <f t="shared" si="18"/>
        <v>0</v>
      </c>
      <c r="BL20" s="17">
        <f t="shared" si="18"/>
        <v>0</v>
      </c>
      <c r="BM20" s="17">
        <f t="shared" si="18"/>
        <v>0</v>
      </c>
      <c r="BN20" s="17">
        <f t="shared" si="18"/>
        <v>0</v>
      </c>
      <c r="BO20" s="17">
        <f t="shared" si="18"/>
        <v>0</v>
      </c>
      <c r="BP20" s="17">
        <f t="shared" si="18"/>
        <v>0</v>
      </c>
      <c r="BQ20" s="17">
        <f t="shared" si="18"/>
        <v>0</v>
      </c>
      <c r="BR20" s="17">
        <f t="shared" si="18"/>
        <v>0</v>
      </c>
      <c r="BS20" s="17">
        <f t="shared" si="18"/>
        <v>0</v>
      </c>
      <c r="BT20" s="17">
        <f t="shared" si="18"/>
        <v>0</v>
      </c>
      <c r="BU20" s="17">
        <f t="shared" si="18"/>
        <v>0</v>
      </c>
      <c r="BV20" s="17">
        <f t="shared" si="18"/>
        <v>0</v>
      </c>
      <c r="BW20" s="17">
        <f t="shared" si="18"/>
        <v>0</v>
      </c>
      <c r="BX20" s="17">
        <f t="shared" si="18"/>
        <v>0</v>
      </c>
      <c r="BY20" s="17">
        <f t="shared" si="18"/>
        <v>0</v>
      </c>
      <c r="BZ20" s="17">
        <f t="shared" si="18"/>
        <v>0</v>
      </c>
      <c r="CA20" s="17">
        <f t="shared" si="18"/>
        <v>0</v>
      </c>
      <c r="CB20" s="17">
        <f t="shared" si="18"/>
        <v>0</v>
      </c>
      <c r="CC20" s="17">
        <f t="shared" si="17"/>
        <v>0</v>
      </c>
      <c r="CD20" s="17">
        <f t="shared" si="17"/>
        <v>0</v>
      </c>
      <c r="CE20" s="17">
        <f t="shared" si="17"/>
        <v>0</v>
      </c>
      <c r="CF20" s="17">
        <f t="shared" si="17"/>
        <v>0</v>
      </c>
      <c r="CG20" s="17">
        <f t="shared" si="17"/>
        <v>0</v>
      </c>
      <c r="CH20" s="17">
        <f t="shared" si="17"/>
        <v>0</v>
      </c>
      <c r="CI20" s="17">
        <f t="shared" si="17"/>
        <v>0</v>
      </c>
      <c r="CJ20" s="17">
        <f t="shared" si="17"/>
        <v>0</v>
      </c>
      <c r="CK20" s="17">
        <f t="shared" si="17"/>
        <v>0</v>
      </c>
      <c r="CL20" s="17">
        <f t="shared" si="17"/>
        <v>0</v>
      </c>
      <c r="CM20" s="17">
        <f t="shared" si="17"/>
        <v>0</v>
      </c>
      <c r="CN20" s="17">
        <f t="shared" si="17"/>
        <v>0</v>
      </c>
      <c r="CO20" s="17">
        <f t="shared" si="17"/>
        <v>0</v>
      </c>
      <c r="CP20" s="17">
        <f t="shared" si="17"/>
        <v>0</v>
      </c>
      <c r="CQ20" s="17">
        <f t="shared" si="17"/>
        <v>0</v>
      </c>
      <c r="CR20" s="17">
        <f t="shared" si="17"/>
        <v>0</v>
      </c>
      <c r="CS20" s="17">
        <f t="shared" si="17"/>
        <v>0</v>
      </c>
      <c r="CT20" s="17">
        <f t="shared" si="17"/>
        <v>0</v>
      </c>
      <c r="CU20" s="17">
        <f t="shared" si="17"/>
        <v>0</v>
      </c>
      <c r="CV20" s="17">
        <f t="shared" si="17"/>
        <v>0</v>
      </c>
      <c r="CW20" s="17">
        <f t="shared" si="17"/>
        <v>0</v>
      </c>
      <c r="CX20" s="17">
        <f t="shared" si="17"/>
        <v>0</v>
      </c>
      <c r="CY20" s="17">
        <f t="shared" si="17"/>
        <v>0</v>
      </c>
      <c r="CZ20" s="17">
        <f t="shared" si="17"/>
        <v>0</v>
      </c>
      <c r="DA20" s="17">
        <f t="shared" si="17"/>
        <v>0</v>
      </c>
      <c r="DB20" s="17">
        <f t="shared" si="17"/>
        <v>0</v>
      </c>
      <c r="DC20" s="17">
        <f t="shared" si="17"/>
        <v>0</v>
      </c>
      <c r="DD20" s="17">
        <f t="shared" si="17"/>
        <v>0</v>
      </c>
      <c r="DE20" s="17">
        <f t="shared" si="17"/>
        <v>0</v>
      </c>
      <c r="DF20" s="17">
        <f t="shared" si="17"/>
        <v>0</v>
      </c>
      <c r="DG20" s="17">
        <f t="shared" si="17"/>
        <v>0</v>
      </c>
      <c r="DH20" s="17">
        <f t="shared" si="17"/>
        <v>0</v>
      </c>
      <c r="DI20" s="17">
        <f t="shared" si="17"/>
        <v>0</v>
      </c>
      <c r="DJ20" s="17">
        <f t="shared" si="17"/>
        <v>0</v>
      </c>
      <c r="DK20" s="17">
        <f t="shared" si="17"/>
        <v>0</v>
      </c>
      <c r="DL20" s="17">
        <f t="shared" si="17"/>
        <v>0</v>
      </c>
      <c r="DM20" s="17">
        <f t="shared" si="17"/>
        <v>0</v>
      </c>
      <c r="DN20" s="17">
        <f t="shared" si="17"/>
        <v>0</v>
      </c>
      <c r="DO20" s="17">
        <f t="shared" si="17"/>
        <v>0</v>
      </c>
      <c r="DP20" s="17">
        <f t="shared" si="17"/>
        <v>0</v>
      </c>
      <c r="DQ20" s="17">
        <f t="shared" si="17"/>
        <v>0</v>
      </c>
      <c r="DR20" s="17">
        <f t="shared" si="17"/>
        <v>0</v>
      </c>
      <c r="DS20" s="17">
        <f t="shared" si="17"/>
        <v>0</v>
      </c>
      <c r="DT20" s="17">
        <f t="shared" si="17"/>
        <v>0</v>
      </c>
      <c r="DU20" s="17">
        <f t="shared" si="17"/>
        <v>0</v>
      </c>
      <c r="DV20" s="17">
        <f t="shared" si="17"/>
        <v>0</v>
      </c>
      <c r="DW20" s="17">
        <f t="shared" si="17"/>
        <v>0</v>
      </c>
      <c r="DX20" s="17">
        <f t="shared" si="17"/>
        <v>0</v>
      </c>
      <c r="DY20" s="17">
        <f t="shared" si="17"/>
        <v>0</v>
      </c>
      <c r="DZ20" s="17">
        <f t="shared" si="17"/>
        <v>0</v>
      </c>
      <c r="EA20" s="17">
        <f t="shared" si="17"/>
        <v>0</v>
      </c>
      <c r="EB20" s="17">
        <f t="shared" si="17"/>
        <v>0</v>
      </c>
      <c r="EC20" s="17">
        <f t="shared" si="17"/>
        <v>0</v>
      </c>
      <c r="ED20" s="17">
        <f t="shared" si="17"/>
        <v>0</v>
      </c>
      <c r="EE20" s="17">
        <f t="shared" si="17"/>
        <v>0</v>
      </c>
      <c r="EF20" s="17">
        <f t="shared" si="17"/>
        <v>0</v>
      </c>
      <c r="EG20" s="17">
        <f t="shared" si="17"/>
        <v>0</v>
      </c>
      <c r="EH20" s="17">
        <f t="shared" si="17"/>
        <v>0</v>
      </c>
      <c r="EI20" s="17">
        <f t="shared" si="17"/>
        <v>0</v>
      </c>
      <c r="EJ20" s="17">
        <f t="shared" si="17"/>
        <v>0</v>
      </c>
      <c r="EK20" s="17">
        <f t="shared" si="17"/>
        <v>0</v>
      </c>
      <c r="EL20" s="17">
        <f t="shared" si="17"/>
        <v>0</v>
      </c>
      <c r="EM20" s="17">
        <f t="shared" si="17"/>
        <v>0</v>
      </c>
      <c r="EN20" s="17">
        <f t="shared" si="15"/>
        <v>0</v>
      </c>
      <c r="EO20" s="17">
        <f t="shared" ref="EO20:GZ22" si="20">EN20</f>
        <v>0</v>
      </c>
      <c r="EP20" s="17">
        <f t="shared" si="20"/>
        <v>0</v>
      </c>
      <c r="EQ20" s="17">
        <f t="shared" si="20"/>
        <v>0</v>
      </c>
      <c r="ER20" s="17">
        <f t="shared" si="20"/>
        <v>0</v>
      </c>
      <c r="ES20" s="17">
        <f t="shared" si="20"/>
        <v>0</v>
      </c>
      <c r="ET20" s="17">
        <f t="shared" si="20"/>
        <v>0</v>
      </c>
      <c r="EU20" s="17">
        <f t="shared" si="20"/>
        <v>0</v>
      </c>
      <c r="EV20" s="17">
        <f t="shared" si="20"/>
        <v>0</v>
      </c>
      <c r="EW20" s="17">
        <f t="shared" si="20"/>
        <v>0</v>
      </c>
      <c r="EX20" s="17">
        <f t="shared" si="20"/>
        <v>0</v>
      </c>
      <c r="EY20" s="17">
        <f t="shared" si="20"/>
        <v>0</v>
      </c>
      <c r="EZ20" s="17">
        <f t="shared" si="20"/>
        <v>0</v>
      </c>
      <c r="FA20" s="17">
        <f t="shared" si="20"/>
        <v>0</v>
      </c>
      <c r="FB20" s="17">
        <f t="shared" si="20"/>
        <v>0</v>
      </c>
      <c r="FC20" s="17">
        <f t="shared" si="20"/>
        <v>0</v>
      </c>
      <c r="FD20" s="17">
        <f t="shared" si="20"/>
        <v>0</v>
      </c>
      <c r="FE20" s="17">
        <f t="shared" si="20"/>
        <v>0</v>
      </c>
      <c r="FF20" s="17">
        <f t="shared" si="20"/>
        <v>0</v>
      </c>
      <c r="FG20" s="17">
        <f t="shared" si="20"/>
        <v>0</v>
      </c>
      <c r="FH20" s="17">
        <f t="shared" si="20"/>
        <v>0</v>
      </c>
      <c r="FI20" s="17">
        <f t="shared" si="20"/>
        <v>0</v>
      </c>
      <c r="FJ20" s="17">
        <f t="shared" si="20"/>
        <v>0</v>
      </c>
      <c r="FK20" s="17">
        <f t="shared" si="20"/>
        <v>0</v>
      </c>
      <c r="FL20" s="17">
        <f t="shared" si="20"/>
        <v>0</v>
      </c>
      <c r="FM20" s="17">
        <f t="shared" si="20"/>
        <v>0</v>
      </c>
      <c r="FN20" s="17">
        <f t="shared" si="20"/>
        <v>0</v>
      </c>
      <c r="FO20" s="17">
        <f t="shared" si="20"/>
        <v>0</v>
      </c>
      <c r="FP20" s="17">
        <f t="shared" si="20"/>
        <v>0</v>
      </c>
      <c r="FQ20" s="17">
        <f t="shared" si="20"/>
        <v>0</v>
      </c>
      <c r="FR20" s="17">
        <f t="shared" si="20"/>
        <v>0</v>
      </c>
      <c r="FS20" s="17">
        <f t="shared" si="20"/>
        <v>0</v>
      </c>
      <c r="FT20" s="17">
        <f t="shared" si="20"/>
        <v>0</v>
      </c>
      <c r="FU20" s="17">
        <f t="shared" si="20"/>
        <v>0</v>
      </c>
      <c r="FV20" s="17">
        <f t="shared" si="20"/>
        <v>0</v>
      </c>
      <c r="FW20" s="17">
        <f t="shared" si="20"/>
        <v>0</v>
      </c>
      <c r="FX20" s="17">
        <f t="shared" si="20"/>
        <v>0</v>
      </c>
      <c r="FY20" s="17">
        <f t="shared" si="20"/>
        <v>0</v>
      </c>
      <c r="FZ20" s="17">
        <f t="shared" si="20"/>
        <v>0</v>
      </c>
      <c r="GA20" s="17">
        <f t="shared" si="20"/>
        <v>0</v>
      </c>
      <c r="GB20" s="17">
        <f t="shared" si="20"/>
        <v>0</v>
      </c>
      <c r="GC20" s="17">
        <f t="shared" si="20"/>
        <v>0</v>
      </c>
      <c r="GD20" s="17">
        <f t="shared" si="20"/>
        <v>0</v>
      </c>
      <c r="GE20" s="17">
        <f t="shared" si="20"/>
        <v>0</v>
      </c>
      <c r="GF20" s="17">
        <f t="shared" si="20"/>
        <v>0</v>
      </c>
      <c r="GG20" s="17">
        <f t="shared" si="20"/>
        <v>0</v>
      </c>
      <c r="GH20" s="17">
        <f t="shared" si="20"/>
        <v>0</v>
      </c>
      <c r="GI20" s="17">
        <f t="shared" si="20"/>
        <v>0</v>
      </c>
      <c r="GJ20" s="17">
        <f t="shared" si="20"/>
        <v>0</v>
      </c>
      <c r="GK20" s="17">
        <f t="shared" si="20"/>
        <v>0</v>
      </c>
      <c r="GL20" s="17">
        <f t="shared" si="20"/>
        <v>0</v>
      </c>
      <c r="GM20" s="17">
        <f t="shared" si="20"/>
        <v>0</v>
      </c>
      <c r="GN20" s="17">
        <f t="shared" si="20"/>
        <v>0</v>
      </c>
      <c r="GO20" s="17">
        <f t="shared" si="20"/>
        <v>0</v>
      </c>
      <c r="GP20" s="17">
        <f t="shared" si="20"/>
        <v>0</v>
      </c>
      <c r="GQ20" s="17">
        <f t="shared" si="20"/>
        <v>0</v>
      </c>
      <c r="GR20" s="17">
        <f t="shared" si="20"/>
        <v>0</v>
      </c>
      <c r="GS20" s="17">
        <f t="shared" si="20"/>
        <v>0</v>
      </c>
      <c r="GT20" s="17">
        <f t="shared" si="20"/>
        <v>0</v>
      </c>
      <c r="GU20" s="17">
        <f t="shared" si="20"/>
        <v>0</v>
      </c>
      <c r="GV20" s="17">
        <f t="shared" si="20"/>
        <v>0</v>
      </c>
      <c r="GW20" s="17">
        <f t="shared" si="20"/>
        <v>0</v>
      </c>
      <c r="GX20" s="17">
        <f t="shared" si="20"/>
        <v>0</v>
      </c>
      <c r="GY20" s="17">
        <f t="shared" si="20"/>
        <v>0</v>
      </c>
      <c r="GZ20" s="17">
        <f t="shared" si="20"/>
        <v>0</v>
      </c>
      <c r="HA20" s="17">
        <f t="shared" si="19"/>
        <v>0</v>
      </c>
      <c r="HB20" s="17">
        <f t="shared" si="19"/>
        <v>0</v>
      </c>
      <c r="HC20" s="17">
        <f t="shared" si="16"/>
        <v>0</v>
      </c>
      <c r="HD20" s="17">
        <f t="shared" ref="HD20:JO22" si="21">HC20</f>
        <v>0</v>
      </c>
      <c r="HE20" s="17">
        <f t="shared" si="21"/>
        <v>0</v>
      </c>
      <c r="HF20" s="17">
        <f t="shared" si="21"/>
        <v>0</v>
      </c>
      <c r="HG20" s="17">
        <f t="shared" si="21"/>
        <v>0</v>
      </c>
      <c r="HH20" s="17">
        <f t="shared" si="21"/>
        <v>0</v>
      </c>
      <c r="HI20" s="17">
        <f t="shared" si="21"/>
        <v>0</v>
      </c>
      <c r="HJ20" s="17">
        <f t="shared" si="21"/>
        <v>0</v>
      </c>
      <c r="HK20" s="17">
        <f t="shared" si="21"/>
        <v>0</v>
      </c>
      <c r="HL20" s="17">
        <f t="shared" si="21"/>
        <v>0</v>
      </c>
      <c r="HM20" s="17">
        <f t="shared" si="21"/>
        <v>0</v>
      </c>
      <c r="HN20" s="17">
        <f t="shared" si="21"/>
        <v>0</v>
      </c>
      <c r="HO20" s="17">
        <f t="shared" si="21"/>
        <v>0</v>
      </c>
      <c r="HP20" s="17">
        <f t="shared" si="21"/>
        <v>0</v>
      </c>
      <c r="HQ20" s="17">
        <f t="shared" si="21"/>
        <v>0</v>
      </c>
      <c r="HR20" s="17">
        <f t="shared" si="21"/>
        <v>0</v>
      </c>
      <c r="HS20" s="17">
        <f t="shared" si="21"/>
        <v>0</v>
      </c>
      <c r="HT20" s="17">
        <f t="shared" si="21"/>
        <v>0</v>
      </c>
      <c r="HU20" s="17">
        <f t="shared" si="21"/>
        <v>0</v>
      </c>
      <c r="HV20" s="17">
        <f t="shared" si="21"/>
        <v>0</v>
      </c>
      <c r="HW20" s="17">
        <f t="shared" si="21"/>
        <v>0</v>
      </c>
      <c r="HX20" s="17">
        <f t="shared" si="21"/>
        <v>0</v>
      </c>
      <c r="HY20" s="17">
        <f t="shared" si="21"/>
        <v>0</v>
      </c>
      <c r="HZ20" s="17">
        <f t="shared" si="21"/>
        <v>0</v>
      </c>
      <c r="IA20" s="17">
        <f t="shared" si="21"/>
        <v>0</v>
      </c>
      <c r="IB20" s="17">
        <f t="shared" si="21"/>
        <v>0</v>
      </c>
      <c r="IC20" s="17">
        <f t="shared" si="21"/>
        <v>0</v>
      </c>
      <c r="ID20" s="17">
        <f t="shared" si="21"/>
        <v>0</v>
      </c>
      <c r="IE20" s="17">
        <f t="shared" si="21"/>
        <v>0</v>
      </c>
      <c r="IF20" s="17">
        <f t="shared" si="21"/>
        <v>0</v>
      </c>
      <c r="IG20" s="17">
        <f t="shared" si="21"/>
        <v>0</v>
      </c>
      <c r="IH20" s="17">
        <f t="shared" si="21"/>
        <v>0</v>
      </c>
      <c r="II20" s="17">
        <f t="shared" si="21"/>
        <v>0</v>
      </c>
      <c r="IJ20" s="17">
        <f t="shared" si="21"/>
        <v>0</v>
      </c>
      <c r="IK20" s="17">
        <f t="shared" si="21"/>
        <v>0</v>
      </c>
      <c r="IL20" s="17">
        <f t="shared" si="21"/>
        <v>0</v>
      </c>
      <c r="IM20" s="17">
        <f t="shared" si="21"/>
        <v>0</v>
      </c>
      <c r="IN20" s="17">
        <f t="shared" si="21"/>
        <v>0</v>
      </c>
      <c r="IO20" s="17">
        <f t="shared" si="21"/>
        <v>0</v>
      </c>
      <c r="IP20" s="17">
        <f t="shared" si="21"/>
        <v>0</v>
      </c>
      <c r="IQ20" s="17">
        <f t="shared" si="21"/>
        <v>0</v>
      </c>
      <c r="IR20" s="17">
        <f t="shared" si="21"/>
        <v>0</v>
      </c>
      <c r="IS20" s="17">
        <f t="shared" si="21"/>
        <v>0</v>
      </c>
      <c r="IT20" s="17">
        <f t="shared" si="21"/>
        <v>0</v>
      </c>
      <c r="IU20" s="17">
        <f t="shared" si="21"/>
        <v>0</v>
      </c>
      <c r="IV20" s="17">
        <f t="shared" si="21"/>
        <v>0</v>
      </c>
      <c r="IW20" s="17">
        <f t="shared" si="21"/>
        <v>0</v>
      </c>
      <c r="IX20" s="17">
        <f t="shared" si="21"/>
        <v>0</v>
      </c>
      <c r="IY20" s="17">
        <f t="shared" si="21"/>
        <v>0</v>
      </c>
      <c r="IZ20" s="17">
        <f t="shared" si="21"/>
        <v>0</v>
      </c>
      <c r="JA20" s="17">
        <f t="shared" si="21"/>
        <v>0</v>
      </c>
      <c r="JB20" s="17">
        <f t="shared" si="21"/>
        <v>0</v>
      </c>
      <c r="JC20" s="17">
        <f t="shared" si="21"/>
        <v>0</v>
      </c>
      <c r="JD20" s="17">
        <f t="shared" si="21"/>
        <v>0</v>
      </c>
      <c r="JE20" s="17">
        <f t="shared" si="21"/>
        <v>0</v>
      </c>
      <c r="JF20" s="17">
        <f t="shared" si="21"/>
        <v>0</v>
      </c>
      <c r="JG20" s="17">
        <f t="shared" si="21"/>
        <v>0</v>
      </c>
      <c r="JH20" s="17">
        <f t="shared" si="21"/>
        <v>0</v>
      </c>
      <c r="JI20" s="17">
        <f t="shared" si="21"/>
        <v>0</v>
      </c>
      <c r="JJ20" s="17">
        <f t="shared" si="21"/>
        <v>0</v>
      </c>
      <c r="JK20" s="17">
        <f t="shared" si="21"/>
        <v>0</v>
      </c>
      <c r="JL20" s="17">
        <f t="shared" si="21"/>
        <v>0</v>
      </c>
      <c r="JM20" s="17">
        <f t="shared" si="21"/>
        <v>0</v>
      </c>
      <c r="JN20" s="17">
        <f t="shared" si="21"/>
        <v>0</v>
      </c>
      <c r="JO20" s="17">
        <f t="shared" si="21"/>
        <v>0</v>
      </c>
      <c r="JP20" s="17">
        <f t="shared" si="14"/>
        <v>0</v>
      </c>
      <c r="JQ20" s="17">
        <f t="shared" si="14"/>
        <v>0</v>
      </c>
      <c r="JR20" s="17">
        <f t="shared" si="14"/>
        <v>0</v>
      </c>
      <c r="JS20" s="17">
        <f t="shared" si="14"/>
        <v>0</v>
      </c>
      <c r="JT20" s="17">
        <f t="shared" si="14"/>
        <v>0</v>
      </c>
      <c r="JU20" s="17">
        <f t="shared" si="14"/>
        <v>0</v>
      </c>
      <c r="JV20" s="17">
        <f t="shared" si="14"/>
        <v>0</v>
      </c>
      <c r="JW20" s="17">
        <f t="shared" si="14"/>
        <v>0</v>
      </c>
      <c r="JX20" s="17">
        <f t="shared" si="14"/>
        <v>0</v>
      </c>
      <c r="JY20" s="17">
        <f t="shared" si="14"/>
        <v>0</v>
      </c>
      <c r="JZ20" s="17">
        <f t="shared" si="14"/>
        <v>0</v>
      </c>
      <c r="KA20" s="17">
        <f t="shared" si="14"/>
        <v>0</v>
      </c>
      <c r="KB20" s="17">
        <f t="shared" si="14"/>
        <v>0</v>
      </c>
      <c r="KC20" s="17">
        <f t="shared" si="14"/>
        <v>0</v>
      </c>
      <c r="KD20" s="17">
        <f t="shared" si="14"/>
        <v>0</v>
      </c>
      <c r="KE20" s="17">
        <f t="shared" si="14"/>
        <v>0</v>
      </c>
      <c r="KF20" s="17">
        <f t="shared" si="14"/>
        <v>0</v>
      </c>
      <c r="KG20" s="17">
        <f t="shared" si="14"/>
        <v>0</v>
      </c>
      <c r="KH20" s="17">
        <f t="shared" si="14"/>
        <v>0</v>
      </c>
      <c r="KI20" s="17">
        <f t="shared" si="14"/>
        <v>0</v>
      </c>
      <c r="KJ20" s="17">
        <f t="shared" si="14"/>
        <v>0</v>
      </c>
      <c r="KK20" s="17">
        <f t="shared" si="14"/>
        <v>0</v>
      </c>
      <c r="KL20" s="17">
        <f t="shared" si="14"/>
        <v>0</v>
      </c>
      <c r="KM20" s="17">
        <f t="shared" si="14"/>
        <v>0</v>
      </c>
      <c r="KN20" s="17">
        <f t="shared" si="14"/>
        <v>0</v>
      </c>
      <c r="KO20" s="17">
        <f t="shared" si="14"/>
        <v>0</v>
      </c>
      <c r="KP20" s="17">
        <f t="shared" si="14"/>
        <v>0</v>
      </c>
      <c r="KQ20" s="17">
        <f t="shared" si="14"/>
        <v>0</v>
      </c>
    </row>
    <row r="21" spans="1:303" x14ac:dyDescent="0.25">
      <c r="A21" s="102"/>
      <c r="B21" s="6" t="s">
        <v>865</v>
      </c>
      <c r="C21" s="9"/>
      <c r="D21" s="16"/>
      <c r="E21" s="16"/>
      <c r="F21" s="17"/>
      <c r="G21" s="17"/>
      <c r="H21" s="17"/>
      <c r="I21" s="17"/>
      <c r="J21" s="10"/>
      <c r="K21" s="17"/>
      <c r="L21" s="17"/>
      <c r="M21" s="17">
        <f>PMT(C11,291,-M10)</f>
        <v>0</v>
      </c>
      <c r="N21" s="17">
        <f>M21</f>
        <v>0</v>
      </c>
      <c r="O21" s="17">
        <f>N21</f>
        <v>0</v>
      </c>
      <c r="P21" s="17">
        <f t="shared" si="11"/>
        <v>0</v>
      </c>
      <c r="Q21" s="17">
        <f t="shared" si="18"/>
        <v>0</v>
      </c>
      <c r="R21" s="17">
        <f t="shared" si="18"/>
        <v>0</v>
      </c>
      <c r="S21" s="17">
        <f t="shared" si="18"/>
        <v>0</v>
      </c>
      <c r="T21" s="17">
        <f t="shared" si="18"/>
        <v>0</v>
      </c>
      <c r="U21" s="17">
        <f t="shared" si="18"/>
        <v>0</v>
      </c>
      <c r="V21" s="17">
        <f t="shared" si="18"/>
        <v>0</v>
      </c>
      <c r="W21" s="17">
        <f t="shared" si="18"/>
        <v>0</v>
      </c>
      <c r="X21" s="17">
        <f t="shared" si="18"/>
        <v>0</v>
      </c>
      <c r="Y21" s="17">
        <f t="shared" si="18"/>
        <v>0</v>
      </c>
      <c r="Z21" s="17">
        <f t="shared" si="18"/>
        <v>0</v>
      </c>
      <c r="AA21" s="17">
        <f t="shared" si="18"/>
        <v>0</v>
      </c>
      <c r="AB21" s="17">
        <f t="shared" si="18"/>
        <v>0</v>
      </c>
      <c r="AC21" s="17">
        <f t="shared" si="18"/>
        <v>0</v>
      </c>
      <c r="AD21" s="17">
        <f t="shared" si="18"/>
        <v>0</v>
      </c>
      <c r="AE21" s="17">
        <f t="shared" si="18"/>
        <v>0</v>
      </c>
      <c r="AF21" s="17">
        <f t="shared" si="18"/>
        <v>0</v>
      </c>
      <c r="AG21" s="17">
        <f t="shared" si="18"/>
        <v>0</v>
      </c>
      <c r="AH21" s="17">
        <f t="shared" si="18"/>
        <v>0</v>
      </c>
      <c r="AI21" s="17">
        <f t="shared" si="18"/>
        <v>0</v>
      </c>
      <c r="AJ21" s="17">
        <f t="shared" si="18"/>
        <v>0</v>
      </c>
      <c r="AK21" s="17">
        <f t="shared" si="18"/>
        <v>0</v>
      </c>
      <c r="AL21" s="17">
        <f t="shared" si="18"/>
        <v>0</v>
      </c>
      <c r="AM21" s="17">
        <f t="shared" si="18"/>
        <v>0</v>
      </c>
      <c r="AN21" s="17">
        <f t="shared" si="18"/>
        <v>0</v>
      </c>
      <c r="AO21" s="17">
        <f t="shared" si="18"/>
        <v>0</v>
      </c>
      <c r="AP21" s="17">
        <f t="shared" si="18"/>
        <v>0</v>
      </c>
      <c r="AQ21" s="17">
        <f t="shared" si="18"/>
        <v>0</v>
      </c>
      <c r="AR21" s="17">
        <f t="shared" si="18"/>
        <v>0</v>
      </c>
      <c r="AS21" s="17">
        <f t="shared" si="18"/>
        <v>0</v>
      </c>
      <c r="AT21" s="17">
        <f t="shared" si="18"/>
        <v>0</v>
      </c>
      <c r="AU21" s="17">
        <f t="shared" si="18"/>
        <v>0</v>
      </c>
      <c r="AV21" s="17">
        <f t="shared" si="18"/>
        <v>0</v>
      </c>
      <c r="AW21" s="17">
        <f t="shared" si="18"/>
        <v>0</v>
      </c>
      <c r="AX21" s="17">
        <f t="shared" si="18"/>
        <v>0</v>
      </c>
      <c r="AY21" s="17">
        <f t="shared" si="18"/>
        <v>0</v>
      </c>
      <c r="AZ21" s="17">
        <f t="shared" si="18"/>
        <v>0</v>
      </c>
      <c r="BA21" s="17">
        <f t="shared" si="18"/>
        <v>0</v>
      </c>
      <c r="BB21" s="17">
        <f t="shared" si="18"/>
        <v>0</v>
      </c>
      <c r="BC21" s="17">
        <f t="shared" si="18"/>
        <v>0</v>
      </c>
      <c r="BD21" s="17">
        <f t="shared" si="18"/>
        <v>0</v>
      </c>
      <c r="BE21" s="17">
        <f t="shared" si="18"/>
        <v>0</v>
      </c>
      <c r="BF21" s="17">
        <f t="shared" si="18"/>
        <v>0</v>
      </c>
      <c r="BG21" s="17">
        <f t="shared" si="18"/>
        <v>0</v>
      </c>
      <c r="BH21" s="17">
        <f t="shared" si="18"/>
        <v>0</v>
      </c>
      <c r="BI21" s="17">
        <f t="shared" si="18"/>
        <v>0</v>
      </c>
      <c r="BJ21" s="17">
        <f t="shared" si="18"/>
        <v>0</v>
      </c>
      <c r="BK21" s="17">
        <f t="shared" si="18"/>
        <v>0</v>
      </c>
      <c r="BL21" s="17">
        <f t="shared" si="18"/>
        <v>0</v>
      </c>
      <c r="BM21" s="17">
        <f t="shared" si="18"/>
        <v>0</v>
      </c>
      <c r="BN21" s="17">
        <f t="shared" si="18"/>
        <v>0</v>
      </c>
      <c r="BO21" s="17">
        <f t="shared" si="18"/>
        <v>0</v>
      </c>
      <c r="BP21" s="17">
        <f t="shared" si="18"/>
        <v>0</v>
      </c>
      <c r="BQ21" s="17">
        <f t="shared" si="18"/>
        <v>0</v>
      </c>
      <c r="BR21" s="17">
        <f t="shared" si="18"/>
        <v>0</v>
      </c>
      <c r="BS21" s="17">
        <f t="shared" si="18"/>
        <v>0</v>
      </c>
      <c r="BT21" s="17">
        <f t="shared" si="18"/>
        <v>0</v>
      </c>
      <c r="BU21" s="17">
        <f t="shared" si="18"/>
        <v>0</v>
      </c>
      <c r="BV21" s="17">
        <f t="shared" si="18"/>
        <v>0</v>
      </c>
      <c r="BW21" s="17">
        <f t="shared" si="18"/>
        <v>0</v>
      </c>
      <c r="BX21" s="17">
        <f t="shared" si="18"/>
        <v>0</v>
      </c>
      <c r="BY21" s="17">
        <f t="shared" si="18"/>
        <v>0</v>
      </c>
      <c r="BZ21" s="17">
        <f t="shared" si="18"/>
        <v>0</v>
      </c>
      <c r="CA21" s="17">
        <f t="shared" si="18"/>
        <v>0</v>
      </c>
      <c r="CB21" s="17">
        <f t="shared" ref="CB21:EM22" si="22">CA21</f>
        <v>0</v>
      </c>
      <c r="CC21" s="17">
        <f t="shared" si="22"/>
        <v>0</v>
      </c>
      <c r="CD21" s="17">
        <f t="shared" si="22"/>
        <v>0</v>
      </c>
      <c r="CE21" s="17">
        <f t="shared" si="22"/>
        <v>0</v>
      </c>
      <c r="CF21" s="17">
        <f t="shared" si="22"/>
        <v>0</v>
      </c>
      <c r="CG21" s="17">
        <f t="shared" si="22"/>
        <v>0</v>
      </c>
      <c r="CH21" s="17">
        <f t="shared" si="22"/>
        <v>0</v>
      </c>
      <c r="CI21" s="17">
        <f t="shared" si="22"/>
        <v>0</v>
      </c>
      <c r="CJ21" s="17">
        <f t="shared" si="22"/>
        <v>0</v>
      </c>
      <c r="CK21" s="17">
        <f t="shared" si="22"/>
        <v>0</v>
      </c>
      <c r="CL21" s="17">
        <f t="shared" si="22"/>
        <v>0</v>
      </c>
      <c r="CM21" s="17">
        <f t="shared" si="22"/>
        <v>0</v>
      </c>
      <c r="CN21" s="17">
        <f t="shared" si="22"/>
        <v>0</v>
      </c>
      <c r="CO21" s="17">
        <f t="shared" si="22"/>
        <v>0</v>
      </c>
      <c r="CP21" s="17">
        <f t="shared" si="22"/>
        <v>0</v>
      </c>
      <c r="CQ21" s="17">
        <f t="shared" si="22"/>
        <v>0</v>
      </c>
      <c r="CR21" s="17">
        <f t="shared" si="22"/>
        <v>0</v>
      </c>
      <c r="CS21" s="17">
        <f t="shared" si="22"/>
        <v>0</v>
      </c>
      <c r="CT21" s="17">
        <f t="shared" si="22"/>
        <v>0</v>
      </c>
      <c r="CU21" s="17">
        <f t="shared" si="22"/>
        <v>0</v>
      </c>
      <c r="CV21" s="17">
        <f t="shared" si="22"/>
        <v>0</v>
      </c>
      <c r="CW21" s="17">
        <f t="shared" si="22"/>
        <v>0</v>
      </c>
      <c r="CX21" s="17">
        <f t="shared" si="22"/>
        <v>0</v>
      </c>
      <c r="CY21" s="17">
        <f t="shared" si="22"/>
        <v>0</v>
      </c>
      <c r="CZ21" s="17">
        <f t="shared" si="22"/>
        <v>0</v>
      </c>
      <c r="DA21" s="17">
        <f t="shared" si="22"/>
        <v>0</v>
      </c>
      <c r="DB21" s="17">
        <f t="shared" si="22"/>
        <v>0</v>
      </c>
      <c r="DC21" s="17">
        <f t="shared" si="22"/>
        <v>0</v>
      </c>
      <c r="DD21" s="17">
        <f t="shared" si="22"/>
        <v>0</v>
      </c>
      <c r="DE21" s="17">
        <f t="shared" si="22"/>
        <v>0</v>
      </c>
      <c r="DF21" s="17">
        <f t="shared" si="22"/>
        <v>0</v>
      </c>
      <c r="DG21" s="17">
        <f t="shared" si="22"/>
        <v>0</v>
      </c>
      <c r="DH21" s="17">
        <f t="shared" si="22"/>
        <v>0</v>
      </c>
      <c r="DI21" s="17">
        <f t="shared" si="22"/>
        <v>0</v>
      </c>
      <c r="DJ21" s="17">
        <f t="shared" si="22"/>
        <v>0</v>
      </c>
      <c r="DK21" s="17">
        <f t="shared" si="22"/>
        <v>0</v>
      </c>
      <c r="DL21" s="17">
        <f t="shared" si="22"/>
        <v>0</v>
      </c>
      <c r="DM21" s="17">
        <f t="shared" si="22"/>
        <v>0</v>
      </c>
      <c r="DN21" s="17">
        <f t="shared" si="22"/>
        <v>0</v>
      </c>
      <c r="DO21" s="17">
        <f t="shared" si="22"/>
        <v>0</v>
      </c>
      <c r="DP21" s="17">
        <f t="shared" si="22"/>
        <v>0</v>
      </c>
      <c r="DQ21" s="17">
        <f t="shared" si="22"/>
        <v>0</v>
      </c>
      <c r="DR21" s="17">
        <f t="shared" si="22"/>
        <v>0</v>
      </c>
      <c r="DS21" s="17">
        <f t="shared" si="22"/>
        <v>0</v>
      </c>
      <c r="DT21" s="17">
        <f t="shared" si="22"/>
        <v>0</v>
      </c>
      <c r="DU21" s="17">
        <f t="shared" si="22"/>
        <v>0</v>
      </c>
      <c r="DV21" s="17">
        <f t="shared" si="22"/>
        <v>0</v>
      </c>
      <c r="DW21" s="17">
        <f t="shared" si="22"/>
        <v>0</v>
      </c>
      <c r="DX21" s="17">
        <f t="shared" si="22"/>
        <v>0</v>
      </c>
      <c r="DY21" s="17">
        <f t="shared" si="22"/>
        <v>0</v>
      </c>
      <c r="DZ21" s="17">
        <f t="shared" si="22"/>
        <v>0</v>
      </c>
      <c r="EA21" s="17">
        <f t="shared" si="22"/>
        <v>0</v>
      </c>
      <c r="EB21" s="17">
        <f t="shared" si="22"/>
        <v>0</v>
      </c>
      <c r="EC21" s="17">
        <f t="shared" si="22"/>
        <v>0</v>
      </c>
      <c r="ED21" s="17">
        <f t="shared" si="22"/>
        <v>0</v>
      </c>
      <c r="EE21" s="17">
        <f t="shared" si="22"/>
        <v>0</v>
      </c>
      <c r="EF21" s="17">
        <f t="shared" si="22"/>
        <v>0</v>
      </c>
      <c r="EG21" s="17">
        <f t="shared" si="22"/>
        <v>0</v>
      </c>
      <c r="EH21" s="17">
        <f t="shared" si="22"/>
        <v>0</v>
      </c>
      <c r="EI21" s="17">
        <f t="shared" si="22"/>
        <v>0</v>
      </c>
      <c r="EJ21" s="17">
        <f t="shared" si="22"/>
        <v>0</v>
      </c>
      <c r="EK21" s="17">
        <f t="shared" si="22"/>
        <v>0</v>
      </c>
      <c r="EL21" s="17">
        <f t="shared" si="22"/>
        <v>0</v>
      </c>
      <c r="EM21" s="17">
        <f t="shared" si="22"/>
        <v>0</v>
      </c>
      <c r="EN21" s="17">
        <f t="shared" si="15"/>
        <v>0</v>
      </c>
      <c r="EO21" s="17">
        <f t="shared" si="20"/>
        <v>0</v>
      </c>
      <c r="EP21" s="17">
        <f t="shared" si="20"/>
        <v>0</v>
      </c>
      <c r="EQ21" s="17">
        <f t="shared" si="20"/>
        <v>0</v>
      </c>
      <c r="ER21" s="17">
        <f t="shared" si="20"/>
        <v>0</v>
      </c>
      <c r="ES21" s="17">
        <f t="shared" si="20"/>
        <v>0</v>
      </c>
      <c r="ET21" s="17">
        <f t="shared" si="20"/>
        <v>0</v>
      </c>
      <c r="EU21" s="17">
        <f t="shared" si="20"/>
        <v>0</v>
      </c>
      <c r="EV21" s="17">
        <f t="shared" si="20"/>
        <v>0</v>
      </c>
      <c r="EW21" s="17">
        <f t="shared" si="20"/>
        <v>0</v>
      </c>
      <c r="EX21" s="17">
        <f t="shared" si="20"/>
        <v>0</v>
      </c>
      <c r="EY21" s="17">
        <f t="shared" si="20"/>
        <v>0</v>
      </c>
      <c r="EZ21" s="17">
        <f t="shared" si="20"/>
        <v>0</v>
      </c>
      <c r="FA21" s="17">
        <f t="shared" si="20"/>
        <v>0</v>
      </c>
      <c r="FB21" s="17">
        <f t="shared" si="20"/>
        <v>0</v>
      </c>
      <c r="FC21" s="17">
        <f t="shared" si="20"/>
        <v>0</v>
      </c>
      <c r="FD21" s="17">
        <f t="shared" si="20"/>
        <v>0</v>
      </c>
      <c r="FE21" s="17">
        <f t="shared" si="20"/>
        <v>0</v>
      </c>
      <c r="FF21" s="17">
        <f t="shared" si="20"/>
        <v>0</v>
      </c>
      <c r="FG21" s="17">
        <f t="shared" si="20"/>
        <v>0</v>
      </c>
      <c r="FH21" s="17">
        <f t="shared" si="20"/>
        <v>0</v>
      </c>
      <c r="FI21" s="17">
        <f t="shared" si="20"/>
        <v>0</v>
      </c>
      <c r="FJ21" s="17">
        <f t="shared" si="20"/>
        <v>0</v>
      </c>
      <c r="FK21" s="17">
        <f t="shared" si="20"/>
        <v>0</v>
      </c>
      <c r="FL21" s="17">
        <f t="shared" si="20"/>
        <v>0</v>
      </c>
      <c r="FM21" s="17">
        <f t="shared" si="20"/>
        <v>0</v>
      </c>
      <c r="FN21" s="17">
        <f t="shared" si="20"/>
        <v>0</v>
      </c>
      <c r="FO21" s="17">
        <f t="shared" si="20"/>
        <v>0</v>
      </c>
      <c r="FP21" s="17">
        <f t="shared" si="20"/>
        <v>0</v>
      </c>
      <c r="FQ21" s="17">
        <f t="shared" si="20"/>
        <v>0</v>
      </c>
      <c r="FR21" s="17">
        <f t="shared" si="20"/>
        <v>0</v>
      </c>
      <c r="FS21" s="17">
        <f t="shared" si="20"/>
        <v>0</v>
      </c>
      <c r="FT21" s="17">
        <f t="shared" si="20"/>
        <v>0</v>
      </c>
      <c r="FU21" s="17">
        <f t="shared" si="20"/>
        <v>0</v>
      </c>
      <c r="FV21" s="17">
        <f t="shared" si="20"/>
        <v>0</v>
      </c>
      <c r="FW21" s="17">
        <f t="shared" si="20"/>
        <v>0</v>
      </c>
      <c r="FX21" s="17">
        <f t="shared" si="20"/>
        <v>0</v>
      </c>
      <c r="FY21" s="17">
        <f t="shared" si="20"/>
        <v>0</v>
      </c>
      <c r="FZ21" s="17">
        <f t="shared" si="20"/>
        <v>0</v>
      </c>
      <c r="GA21" s="17">
        <f t="shared" si="20"/>
        <v>0</v>
      </c>
      <c r="GB21" s="17">
        <f t="shared" si="20"/>
        <v>0</v>
      </c>
      <c r="GC21" s="17">
        <f t="shared" si="20"/>
        <v>0</v>
      </c>
      <c r="GD21" s="17">
        <f t="shared" si="20"/>
        <v>0</v>
      </c>
      <c r="GE21" s="17">
        <f t="shared" si="20"/>
        <v>0</v>
      </c>
      <c r="GF21" s="17">
        <f t="shared" si="20"/>
        <v>0</v>
      </c>
      <c r="GG21" s="17">
        <f t="shared" si="20"/>
        <v>0</v>
      </c>
      <c r="GH21" s="17">
        <f t="shared" si="20"/>
        <v>0</v>
      </c>
      <c r="GI21" s="17">
        <f t="shared" si="20"/>
        <v>0</v>
      </c>
      <c r="GJ21" s="17">
        <f t="shared" si="20"/>
        <v>0</v>
      </c>
      <c r="GK21" s="17">
        <f t="shared" si="20"/>
        <v>0</v>
      </c>
      <c r="GL21" s="17">
        <f t="shared" si="20"/>
        <v>0</v>
      </c>
      <c r="GM21" s="17">
        <f t="shared" si="20"/>
        <v>0</v>
      </c>
      <c r="GN21" s="17">
        <f t="shared" si="20"/>
        <v>0</v>
      </c>
      <c r="GO21" s="17">
        <f t="shared" si="20"/>
        <v>0</v>
      </c>
      <c r="GP21" s="17">
        <f t="shared" si="20"/>
        <v>0</v>
      </c>
      <c r="GQ21" s="17">
        <f t="shared" si="20"/>
        <v>0</v>
      </c>
      <c r="GR21" s="17">
        <f t="shared" si="20"/>
        <v>0</v>
      </c>
      <c r="GS21" s="17">
        <f t="shared" si="20"/>
        <v>0</v>
      </c>
      <c r="GT21" s="17">
        <f t="shared" si="20"/>
        <v>0</v>
      </c>
      <c r="GU21" s="17">
        <f t="shared" si="20"/>
        <v>0</v>
      </c>
      <c r="GV21" s="17">
        <f t="shared" si="20"/>
        <v>0</v>
      </c>
      <c r="GW21" s="17">
        <f t="shared" si="20"/>
        <v>0</v>
      </c>
      <c r="GX21" s="17">
        <f t="shared" si="20"/>
        <v>0</v>
      </c>
      <c r="GY21" s="17">
        <f t="shared" si="20"/>
        <v>0</v>
      </c>
      <c r="GZ21" s="17">
        <f t="shared" si="20"/>
        <v>0</v>
      </c>
      <c r="HA21" s="17">
        <f t="shared" si="19"/>
        <v>0</v>
      </c>
      <c r="HB21" s="17">
        <f t="shared" si="19"/>
        <v>0</v>
      </c>
      <c r="HC21" s="17">
        <f t="shared" ref="HC21:JN22" si="23">HB21</f>
        <v>0</v>
      </c>
      <c r="HD21" s="17">
        <f t="shared" si="23"/>
        <v>0</v>
      </c>
      <c r="HE21" s="17">
        <f t="shared" si="23"/>
        <v>0</v>
      </c>
      <c r="HF21" s="17">
        <f t="shared" si="23"/>
        <v>0</v>
      </c>
      <c r="HG21" s="17">
        <f t="shared" si="23"/>
        <v>0</v>
      </c>
      <c r="HH21" s="17">
        <f t="shared" si="23"/>
        <v>0</v>
      </c>
      <c r="HI21" s="17">
        <f t="shared" si="23"/>
        <v>0</v>
      </c>
      <c r="HJ21" s="17">
        <f t="shared" si="23"/>
        <v>0</v>
      </c>
      <c r="HK21" s="17">
        <f t="shared" si="23"/>
        <v>0</v>
      </c>
      <c r="HL21" s="17">
        <f t="shared" si="23"/>
        <v>0</v>
      </c>
      <c r="HM21" s="17">
        <f t="shared" si="23"/>
        <v>0</v>
      </c>
      <c r="HN21" s="17">
        <f t="shared" si="23"/>
        <v>0</v>
      </c>
      <c r="HO21" s="17">
        <f t="shared" si="23"/>
        <v>0</v>
      </c>
      <c r="HP21" s="17">
        <f t="shared" si="23"/>
        <v>0</v>
      </c>
      <c r="HQ21" s="17">
        <f t="shared" si="23"/>
        <v>0</v>
      </c>
      <c r="HR21" s="17">
        <f t="shared" si="23"/>
        <v>0</v>
      </c>
      <c r="HS21" s="17">
        <f t="shared" si="23"/>
        <v>0</v>
      </c>
      <c r="HT21" s="17">
        <f t="shared" si="23"/>
        <v>0</v>
      </c>
      <c r="HU21" s="17">
        <f t="shared" si="23"/>
        <v>0</v>
      </c>
      <c r="HV21" s="17">
        <f t="shared" si="23"/>
        <v>0</v>
      </c>
      <c r="HW21" s="17">
        <f t="shared" si="23"/>
        <v>0</v>
      </c>
      <c r="HX21" s="17">
        <f t="shared" si="23"/>
        <v>0</v>
      </c>
      <c r="HY21" s="17">
        <f t="shared" si="23"/>
        <v>0</v>
      </c>
      <c r="HZ21" s="17">
        <f t="shared" si="23"/>
        <v>0</v>
      </c>
      <c r="IA21" s="17">
        <f t="shared" si="23"/>
        <v>0</v>
      </c>
      <c r="IB21" s="17">
        <f t="shared" si="23"/>
        <v>0</v>
      </c>
      <c r="IC21" s="17">
        <f t="shared" si="23"/>
        <v>0</v>
      </c>
      <c r="ID21" s="17">
        <f t="shared" si="23"/>
        <v>0</v>
      </c>
      <c r="IE21" s="17">
        <f t="shared" si="23"/>
        <v>0</v>
      </c>
      <c r="IF21" s="17">
        <f t="shared" si="23"/>
        <v>0</v>
      </c>
      <c r="IG21" s="17">
        <f t="shared" si="23"/>
        <v>0</v>
      </c>
      <c r="IH21" s="17">
        <f t="shared" si="23"/>
        <v>0</v>
      </c>
      <c r="II21" s="17">
        <f t="shared" si="23"/>
        <v>0</v>
      </c>
      <c r="IJ21" s="17">
        <f t="shared" si="23"/>
        <v>0</v>
      </c>
      <c r="IK21" s="17">
        <f t="shared" si="23"/>
        <v>0</v>
      </c>
      <c r="IL21" s="17">
        <f t="shared" si="23"/>
        <v>0</v>
      </c>
      <c r="IM21" s="17">
        <f t="shared" si="23"/>
        <v>0</v>
      </c>
      <c r="IN21" s="17">
        <f t="shared" si="23"/>
        <v>0</v>
      </c>
      <c r="IO21" s="17">
        <f t="shared" si="23"/>
        <v>0</v>
      </c>
      <c r="IP21" s="17">
        <f t="shared" si="23"/>
        <v>0</v>
      </c>
      <c r="IQ21" s="17">
        <f t="shared" si="23"/>
        <v>0</v>
      </c>
      <c r="IR21" s="17">
        <f t="shared" si="23"/>
        <v>0</v>
      </c>
      <c r="IS21" s="17">
        <f t="shared" si="23"/>
        <v>0</v>
      </c>
      <c r="IT21" s="17">
        <f t="shared" si="23"/>
        <v>0</v>
      </c>
      <c r="IU21" s="17">
        <f t="shared" si="23"/>
        <v>0</v>
      </c>
      <c r="IV21" s="17">
        <f t="shared" si="23"/>
        <v>0</v>
      </c>
      <c r="IW21" s="17">
        <f t="shared" si="23"/>
        <v>0</v>
      </c>
      <c r="IX21" s="17">
        <f t="shared" si="23"/>
        <v>0</v>
      </c>
      <c r="IY21" s="17">
        <f t="shared" si="23"/>
        <v>0</v>
      </c>
      <c r="IZ21" s="17">
        <f t="shared" si="23"/>
        <v>0</v>
      </c>
      <c r="JA21" s="17">
        <f t="shared" si="23"/>
        <v>0</v>
      </c>
      <c r="JB21" s="17">
        <f t="shared" si="23"/>
        <v>0</v>
      </c>
      <c r="JC21" s="17">
        <f t="shared" si="23"/>
        <v>0</v>
      </c>
      <c r="JD21" s="17">
        <f t="shared" si="23"/>
        <v>0</v>
      </c>
      <c r="JE21" s="17">
        <f t="shared" si="23"/>
        <v>0</v>
      </c>
      <c r="JF21" s="17">
        <f t="shared" si="23"/>
        <v>0</v>
      </c>
      <c r="JG21" s="17">
        <f t="shared" si="23"/>
        <v>0</v>
      </c>
      <c r="JH21" s="17">
        <f t="shared" si="23"/>
        <v>0</v>
      </c>
      <c r="JI21" s="17">
        <f t="shared" si="23"/>
        <v>0</v>
      </c>
      <c r="JJ21" s="17">
        <f t="shared" si="23"/>
        <v>0</v>
      </c>
      <c r="JK21" s="17">
        <f t="shared" si="23"/>
        <v>0</v>
      </c>
      <c r="JL21" s="17">
        <f t="shared" si="23"/>
        <v>0</v>
      </c>
      <c r="JM21" s="17">
        <f t="shared" si="23"/>
        <v>0</v>
      </c>
      <c r="JN21" s="17">
        <f t="shared" si="23"/>
        <v>0</v>
      </c>
      <c r="JO21" s="17">
        <f t="shared" si="21"/>
        <v>0</v>
      </c>
      <c r="JP21" s="17">
        <f t="shared" si="14"/>
        <v>0</v>
      </c>
      <c r="JQ21" s="17">
        <f t="shared" si="14"/>
        <v>0</v>
      </c>
      <c r="JR21" s="17">
        <f t="shared" si="14"/>
        <v>0</v>
      </c>
      <c r="JS21" s="17">
        <f t="shared" si="14"/>
        <v>0</v>
      </c>
      <c r="JT21" s="17">
        <f t="shared" si="14"/>
        <v>0</v>
      </c>
      <c r="JU21" s="17">
        <f t="shared" si="14"/>
        <v>0</v>
      </c>
      <c r="JV21" s="17">
        <f t="shared" si="14"/>
        <v>0</v>
      </c>
      <c r="JW21" s="17">
        <f t="shared" si="14"/>
        <v>0</v>
      </c>
      <c r="JX21" s="17">
        <f t="shared" si="14"/>
        <v>0</v>
      </c>
      <c r="JY21" s="17">
        <f t="shared" si="14"/>
        <v>0</v>
      </c>
      <c r="JZ21" s="17">
        <f t="shared" si="14"/>
        <v>0</v>
      </c>
      <c r="KA21" s="17">
        <f t="shared" si="14"/>
        <v>0</v>
      </c>
      <c r="KB21" s="17">
        <f t="shared" si="14"/>
        <v>0</v>
      </c>
      <c r="KC21" s="17">
        <f t="shared" si="14"/>
        <v>0</v>
      </c>
      <c r="KD21" s="17">
        <f t="shared" si="14"/>
        <v>0</v>
      </c>
      <c r="KE21" s="17">
        <f t="shared" si="14"/>
        <v>0</v>
      </c>
      <c r="KF21" s="17">
        <f t="shared" si="14"/>
        <v>0</v>
      </c>
      <c r="KG21" s="17">
        <f t="shared" si="14"/>
        <v>0</v>
      </c>
      <c r="KH21" s="17">
        <f t="shared" si="14"/>
        <v>0</v>
      </c>
      <c r="KI21" s="17">
        <f t="shared" si="14"/>
        <v>0</v>
      </c>
      <c r="KJ21" s="17">
        <f t="shared" si="14"/>
        <v>0</v>
      </c>
      <c r="KK21" s="17">
        <f t="shared" si="14"/>
        <v>0</v>
      </c>
      <c r="KL21" s="17">
        <f t="shared" si="14"/>
        <v>0</v>
      </c>
      <c r="KM21" s="17">
        <f t="shared" si="14"/>
        <v>0</v>
      </c>
      <c r="KN21" s="17">
        <f t="shared" si="14"/>
        <v>0</v>
      </c>
      <c r="KO21" s="17">
        <f t="shared" si="14"/>
        <v>0</v>
      </c>
      <c r="KP21" s="17">
        <f t="shared" si="14"/>
        <v>0</v>
      </c>
      <c r="KQ21" s="17">
        <f t="shared" si="14"/>
        <v>0</v>
      </c>
    </row>
    <row r="22" spans="1:303" x14ac:dyDescent="0.25">
      <c r="A22" s="102"/>
      <c r="B22" s="6" t="s">
        <v>866</v>
      </c>
      <c r="C22" s="9"/>
      <c r="D22" s="16"/>
      <c r="E22" s="16"/>
      <c r="F22" s="17"/>
      <c r="G22" s="17"/>
      <c r="H22" s="17"/>
      <c r="I22" s="17"/>
      <c r="J22" s="10"/>
      <c r="K22" s="17"/>
      <c r="L22" s="17"/>
      <c r="M22" s="17"/>
      <c r="N22" s="17">
        <f>PMT(C11,290,-N10)</f>
        <v>0</v>
      </c>
      <c r="O22" s="17">
        <f>N22</f>
        <v>0</v>
      </c>
      <c r="P22" s="17">
        <f t="shared" si="11"/>
        <v>0</v>
      </c>
      <c r="Q22" s="17">
        <f t="shared" ref="Q22:CB22" si="24">P22</f>
        <v>0</v>
      </c>
      <c r="R22" s="17">
        <f t="shared" si="24"/>
        <v>0</v>
      </c>
      <c r="S22" s="17">
        <f t="shared" si="24"/>
        <v>0</v>
      </c>
      <c r="T22" s="17">
        <f t="shared" si="24"/>
        <v>0</v>
      </c>
      <c r="U22" s="17">
        <f t="shared" si="24"/>
        <v>0</v>
      </c>
      <c r="V22" s="17">
        <f t="shared" si="24"/>
        <v>0</v>
      </c>
      <c r="W22" s="17">
        <f t="shared" si="24"/>
        <v>0</v>
      </c>
      <c r="X22" s="17">
        <f t="shared" si="24"/>
        <v>0</v>
      </c>
      <c r="Y22" s="17">
        <f t="shared" si="24"/>
        <v>0</v>
      </c>
      <c r="Z22" s="17">
        <f t="shared" si="24"/>
        <v>0</v>
      </c>
      <c r="AA22" s="17">
        <f t="shared" si="24"/>
        <v>0</v>
      </c>
      <c r="AB22" s="17">
        <f t="shared" si="24"/>
        <v>0</v>
      </c>
      <c r="AC22" s="17">
        <f t="shared" si="24"/>
        <v>0</v>
      </c>
      <c r="AD22" s="17">
        <f t="shared" si="24"/>
        <v>0</v>
      </c>
      <c r="AE22" s="17">
        <f t="shared" si="24"/>
        <v>0</v>
      </c>
      <c r="AF22" s="17">
        <f t="shared" si="24"/>
        <v>0</v>
      </c>
      <c r="AG22" s="17">
        <f t="shared" si="24"/>
        <v>0</v>
      </c>
      <c r="AH22" s="17">
        <f t="shared" si="24"/>
        <v>0</v>
      </c>
      <c r="AI22" s="17">
        <f t="shared" si="24"/>
        <v>0</v>
      </c>
      <c r="AJ22" s="17">
        <f t="shared" si="24"/>
        <v>0</v>
      </c>
      <c r="AK22" s="17">
        <f t="shared" si="24"/>
        <v>0</v>
      </c>
      <c r="AL22" s="17">
        <f t="shared" si="24"/>
        <v>0</v>
      </c>
      <c r="AM22" s="17">
        <f t="shared" si="24"/>
        <v>0</v>
      </c>
      <c r="AN22" s="17">
        <f t="shared" si="24"/>
        <v>0</v>
      </c>
      <c r="AO22" s="17">
        <f t="shared" si="24"/>
        <v>0</v>
      </c>
      <c r="AP22" s="17">
        <f t="shared" si="24"/>
        <v>0</v>
      </c>
      <c r="AQ22" s="17">
        <f t="shared" si="24"/>
        <v>0</v>
      </c>
      <c r="AR22" s="17">
        <f t="shared" si="24"/>
        <v>0</v>
      </c>
      <c r="AS22" s="17">
        <f t="shared" si="24"/>
        <v>0</v>
      </c>
      <c r="AT22" s="17">
        <f t="shared" si="24"/>
        <v>0</v>
      </c>
      <c r="AU22" s="17">
        <f t="shared" si="24"/>
        <v>0</v>
      </c>
      <c r="AV22" s="17">
        <f t="shared" si="24"/>
        <v>0</v>
      </c>
      <c r="AW22" s="17">
        <f t="shared" si="24"/>
        <v>0</v>
      </c>
      <c r="AX22" s="17">
        <f t="shared" si="24"/>
        <v>0</v>
      </c>
      <c r="AY22" s="17">
        <f t="shared" si="24"/>
        <v>0</v>
      </c>
      <c r="AZ22" s="17">
        <f t="shared" si="24"/>
        <v>0</v>
      </c>
      <c r="BA22" s="17">
        <f t="shared" si="24"/>
        <v>0</v>
      </c>
      <c r="BB22" s="17">
        <f t="shared" si="24"/>
        <v>0</v>
      </c>
      <c r="BC22" s="17">
        <f t="shared" si="24"/>
        <v>0</v>
      </c>
      <c r="BD22" s="17">
        <f t="shared" si="24"/>
        <v>0</v>
      </c>
      <c r="BE22" s="17">
        <f t="shared" si="24"/>
        <v>0</v>
      </c>
      <c r="BF22" s="17">
        <f t="shared" si="24"/>
        <v>0</v>
      </c>
      <c r="BG22" s="17">
        <f t="shared" si="24"/>
        <v>0</v>
      </c>
      <c r="BH22" s="17">
        <f t="shared" si="24"/>
        <v>0</v>
      </c>
      <c r="BI22" s="17">
        <f t="shared" si="24"/>
        <v>0</v>
      </c>
      <c r="BJ22" s="17">
        <f t="shared" si="24"/>
        <v>0</v>
      </c>
      <c r="BK22" s="17">
        <f t="shared" si="24"/>
        <v>0</v>
      </c>
      <c r="BL22" s="17">
        <f t="shared" si="24"/>
        <v>0</v>
      </c>
      <c r="BM22" s="17">
        <f t="shared" si="24"/>
        <v>0</v>
      </c>
      <c r="BN22" s="17">
        <f t="shared" si="24"/>
        <v>0</v>
      </c>
      <c r="BO22" s="17">
        <f t="shared" si="24"/>
        <v>0</v>
      </c>
      <c r="BP22" s="17">
        <f t="shared" si="24"/>
        <v>0</v>
      </c>
      <c r="BQ22" s="17">
        <f t="shared" si="24"/>
        <v>0</v>
      </c>
      <c r="BR22" s="17">
        <f t="shared" si="24"/>
        <v>0</v>
      </c>
      <c r="BS22" s="17">
        <f t="shared" si="24"/>
        <v>0</v>
      </c>
      <c r="BT22" s="17">
        <f t="shared" si="24"/>
        <v>0</v>
      </c>
      <c r="BU22" s="17">
        <f t="shared" si="24"/>
        <v>0</v>
      </c>
      <c r="BV22" s="17">
        <f t="shared" si="24"/>
        <v>0</v>
      </c>
      <c r="BW22" s="17">
        <f t="shared" si="24"/>
        <v>0</v>
      </c>
      <c r="BX22" s="17">
        <f t="shared" si="24"/>
        <v>0</v>
      </c>
      <c r="BY22" s="17">
        <f t="shared" si="24"/>
        <v>0</v>
      </c>
      <c r="BZ22" s="17">
        <f t="shared" si="24"/>
        <v>0</v>
      </c>
      <c r="CA22" s="17">
        <f t="shared" si="24"/>
        <v>0</v>
      </c>
      <c r="CB22" s="17">
        <f t="shared" si="24"/>
        <v>0</v>
      </c>
      <c r="CC22" s="17">
        <f t="shared" si="22"/>
        <v>0</v>
      </c>
      <c r="CD22" s="17">
        <f t="shared" si="22"/>
        <v>0</v>
      </c>
      <c r="CE22" s="17">
        <f t="shared" si="22"/>
        <v>0</v>
      </c>
      <c r="CF22" s="17">
        <f t="shared" si="22"/>
        <v>0</v>
      </c>
      <c r="CG22" s="17">
        <f t="shared" si="22"/>
        <v>0</v>
      </c>
      <c r="CH22" s="17">
        <f t="shared" si="22"/>
        <v>0</v>
      </c>
      <c r="CI22" s="17">
        <f t="shared" si="22"/>
        <v>0</v>
      </c>
      <c r="CJ22" s="17">
        <f t="shared" si="22"/>
        <v>0</v>
      </c>
      <c r="CK22" s="17">
        <f t="shared" si="22"/>
        <v>0</v>
      </c>
      <c r="CL22" s="17">
        <f t="shared" si="22"/>
        <v>0</v>
      </c>
      <c r="CM22" s="17">
        <f t="shared" si="22"/>
        <v>0</v>
      </c>
      <c r="CN22" s="17">
        <f t="shared" si="22"/>
        <v>0</v>
      </c>
      <c r="CO22" s="17">
        <f t="shared" si="22"/>
        <v>0</v>
      </c>
      <c r="CP22" s="17">
        <f t="shared" si="22"/>
        <v>0</v>
      </c>
      <c r="CQ22" s="17">
        <f t="shared" si="22"/>
        <v>0</v>
      </c>
      <c r="CR22" s="17">
        <f t="shared" si="22"/>
        <v>0</v>
      </c>
      <c r="CS22" s="17">
        <f t="shared" si="22"/>
        <v>0</v>
      </c>
      <c r="CT22" s="17">
        <f t="shared" si="22"/>
        <v>0</v>
      </c>
      <c r="CU22" s="17">
        <f t="shared" si="22"/>
        <v>0</v>
      </c>
      <c r="CV22" s="17">
        <f t="shared" si="22"/>
        <v>0</v>
      </c>
      <c r="CW22" s="17">
        <f t="shared" si="22"/>
        <v>0</v>
      </c>
      <c r="CX22" s="17">
        <f t="shared" si="22"/>
        <v>0</v>
      </c>
      <c r="CY22" s="17">
        <f t="shared" si="22"/>
        <v>0</v>
      </c>
      <c r="CZ22" s="17">
        <f t="shared" si="22"/>
        <v>0</v>
      </c>
      <c r="DA22" s="17">
        <f t="shared" si="22"/>
        <v>0</v>
      </c>
      <c r="DB22" s="17">
        <f t="shared" si="22"/>
        <v>0</v>
      </c>
      <c r="DC22" s="17">
        <f t="shared" si="22"/>
        <v>0</v>
      </c>
      <c r="DD22" s="17">
        <f t="shared" si="22"/>
        <v>0</v>
      </c>
      <c r="DE22" s="17">
        <f t="shared" si="22"/>
        <v>0</v>
      </c>
      <c r="DF22" s="17">
        <f t="shared" si="22"/>
        <v>0</v>
      </c>
      <c r="DG22" s="17">
        <f t="shared" si="22"/>
        <v>0</v>
      </c>
      <c r="DH22" s="17">
        <f t="shared" si="22"/>
        <v>0</v>
      </c>
      <c r="DI22" s="17">
        <f t="shared" si="22"/>
        <v>0</v>
      </c>
      <c r="DJ22" s="17">
        <f t="shared" si="22"/>
        <v>0</v>
      </c>
      <c r="DK22" s="17">
        <f t="shared" si="22"/>
        <v>0</v>
      </c>
      <c r="DL22" s="17">
        <f t="shared" si="22"/>
        <v>0</v>
      </c>
      <c r="DM22" s="17">
        <f t="shared" si="22"/>
        <v>0</v>
      </c>
      <c r="DN22" s="17">
        <f t="shared" si="22"/>
        <v>0</v>
      </c>
      <c r="DO22" s="17">
        <f t="shared" si="22"/>
        <v>0</v>
      </c>
      <c r="DP22" s="17">
        <f t="shared" si="22"/>
        <v>0</v>
      </c>
      <c r="DQ22" s="17">
        <f t="shared" si="22"/>
        <v>0</v>
      </c>
      <c r="DR22" s="17">
        <f t="shared" si="22"/>
        <v>0</v>
      </c>
      <c r="DS22" s="17">
        <f t="shared" si="22"/>
        <v>0</v>
      </c>
      <c r="DT22" s="17">
        <f t="shared" si="22"/>
        <v>0</v>
      </c>
      <c r="DU22" s="17">
        <f t="shared" si="22"/>
        <v>0</v>
      </c>
      <c r="DV22" s="17">
        <f t="shared" si="22"/>
        <v>0</v>
      </c>
      <c r="DW22" s="17">
        <f t="shared" si="22"/>
        <v>0</v>
      </c>
      <c r="DX22" s="17">
        <f t="shared" si="22"/>
        <v>0</v>
      </c>
      <c r="DY22" s="17">
        <f t="shared" si="22"/>
        <v>0</v>
      </c>
      <c r="DZ22" s="17">
        <f t="shared" si="22"/>
        <v>0</v>
      </c>
      <c r="EA22" s="17">
        <f t="shared" si="22"/>
        <v>0</v>
      </c>
      <c r="EB22" s="17">
        <f t="shared" si="22"/>
        <v>0</v>
      </c>
      <c r="EC22" s="17">
        <f t="shared" si="22"/>
        <v>0</v>
      </c>
      <c r="ED22" s="17">
        <f t="shared" si="22"/>
        <v>0</v>
      </c>
      <c r="EE22" s="17">
        <f t="shared" si="22"/>
        <v>0</v>
      </c>
      <c r="EF22" s="17">
        <f t="shared" si="22"/>
        <v>0</v>
      </c>
      <c r="EG22" s="17">
        <f t="shared" si="22"/>
        <v>0</v>
      </c>
      <c r="EH22" s="17">
        <f t="shared" si="22"/>
        <v>0</v>
      </c>
      <c r="EI22" s="17">
        <f t="shared" si="22"/>
        <v>0</v>
      </c>
      <c r="EJ22" s="17">
        <f t="shared" si="22"/>
        <v>0</v>
      </c>
      <c r="EK22" s="17">
        <f t="shared" si="22"/>
        <v>0</v>
      </c>
      <c r="EL22" s="17">
        <f t="shared" si="22"/>
        <v>0</v>
      </c>
      <c r="EM22" s="17">
        <f t="shared" si="22"/>
        <v>0</v>
      </c>
      <c r="EN22" s="17">
        <f t="shared" si="15"/>
        <v>0</v>
      </c>
      <c r="EO22" s="17">
        <f t="shared" si="20"/>
        <v>0</v>
      </c>
      <c r="EP22" s="17">
        <f t="shared" si="20"/>
        <v>0</v>
      </c>
      <c r="EQ22" s="17">
        <f t="shared" si="20"/>
        <v>0</v>
      </c>
      <c r="ER22" s="17">
        <f t="shared" si="20"/>
        <v>0</v>
      </c>
      <c r="ES22" s="17">
        <f t="shared" si="20"/>
        <v>0</v>
      </c>
      <c r="ET22" s="17">
        <f t="shared" si="20"/>
        <v>0</v>
      </c>
      <c r="EU22" s="17">
        <f t="shared" si="20"/>
        <v>0</v>
      </c>
      <c r="EV22" s="17">
        <f t="shared" si="20"/>
        <v>0</v>
      </c>
      <c r="EW22" s="17">
        <f t="shared" si="20"/>
        <v>0</v>
      </c>
      <c r="EX22" s="17">
        <f t="shared" si="20"/>
        <v>0</v>
      </c>
      <c r="EY22" s="17">
        <f t="shared" si="20"/>
        <v>0</v>
      </c>
      <c r="EZ22" s="17">
        <f t="shared" si="20"/>
        <v>0</v>
      </c>
      <c r="FA22" s="17">
        <f t="shared" si="20"/>
        <v>0</v>
      </c>
      <c r="FB22" s="17">
        <f t="shared" si="20"/>
        <v>0</v>
      </c>
      <c r="FC22" s="17">
        <f t="shared" si="20"/>
        <v>0</v>
      </c>
      <c r="FD22" s="17">
        <f t="shared" si="20"/>
        <v>0</v>
      </c>
      <c r="FE22" s="17">
        <f t="shared" si="20"/>
        <v>0</v>
      </c>
      <c r="FF22" s="17">
        <f t="shared" si="20"/>
        <v>0</v>
      </c>
      <c r="FG22" s="17">
        <f t="shared" si="20"/>
        <v>0</v>
      </c>
      <c r="FH22" s="17">
        <f t="shared" si="20"/>
        <v>0</v>
      </c>
      <c r="FI22" s="17">
        <f t="shared" si="20"/>
        <v>0</v>
      </c>
      <c r="FJ22" s="17">
        <f t="shared" si="20"/>
        <v>0</v>
      </c>
      <c r="FK22" s="17">
        <f t="shared" si="20"/>
        <v>0</v>
      </c>
      <c r="FL22" s="17">
        <f t="shared" si="20"/>
        <v>0</v>
      </c>
      <c r="FM22" s="17">
        <f t="shared" si="20"/>
        <v>0</v>
      </c>
      <c r="FN22" s="17">
        <f t="shared" si="20"/>
        <v>0</v>
      </c>
      <c r="FO22" s="17">
        <f t="shared" si="20"/>
        <v>0</v>
      </c>
      <c r="FP22" s="17">
        <f t="shared" si="20"/>
        <v>0</v>
      </c>
      <c r="FQ22" s="17">
        <f t="shared" si="20"/>
        <v>0</v>
      </c>
      <c r="FR22" s="17">
        <f t="shared" si="20"/>
        <v>0</v>
      </c>
      <c r="FS22" s="17">
        <f t="shared" si="20"/>
        <v>0</v>
      </c>
      <c r="FT22" s="17">
        <f t="shared" si="20"/>
        <v>0</v>
      </c>
      <c r="FU22" s="17">
        <f t="shared" si="20"/>
        <v>0</v>
      </c>
      <c r="FV22" s="17">
        <f t="shared" si="20"/>
        <v>0</v>
      </c>
      <c r="FW22" s="17">
        <f t="shared" si="20"/>
        <v>0</v>
      </c>
      <c r="FX22" s="17">
        <f t="shared" si="20"/>
        <v>0</v>
      </c>
      <c r="FY22" s="17">
        <f t="shared" si="20"/>
        <v>0</v>
      </c>
      <c r="FZ22" s="17">
        <f t="shared" si="20"/>
        <v>0</v>
      </c>
      <c r="GA22" s="17">
        <f t="shared" si="20"/>
        <v>0</v>
      </c>
      <c r="GB22" s="17">
        <f t="shared" si="20"/>
        <v>0</v>
      </c>
      <c r="GC22" s="17">
        <f t="shared" si="20"/>
        <v>0</v>
      </c>
      <c r="GD22" s="17">
        <f t="shared" si="20"/>
        <v>0</v>
      </c>
      <c r="GE22" s="17">
        <f t="shared" si="20"/>
        <v>0</v>
      </c>
      <c r="GF22" s="17">
        <f t="shared" si="20"/>
        <v>0</v>
      </c>
      <c r="GG22" s="17">
        <f t="shared" si="20"/>
        <v>0</v>
      </c>
      <c r="GH22" s="17">
        <f t="shared" si="20"/>
        <v>0</v>
      </c>
      <c r="GI22" s="17">
        <f t="shared" si="20"/>
        <v>0</v>
      </c>
      <c r="GJ22" s="17">
        <f t="shared" si="20"/>
        <v>0</v>
      </c>
      <c r="GK22" s="17">
        <f t="shared" si="20"/>
        <v>0</v>
      </c>
      <c r="GL22" s="17">
        <f t="shared" si="20"/>
        <v>0</v>
      </c>
      <c r="GM22" s="17">
        <f t="shared" si="20"/>
        <v>0</v>
      </c>
      <c r="GN22" s="17">
        <f t="shared" si="20"/>
        <v>0</v>
      </c>
      <c r="GO22" s="17">
        <f t="shared" si="20"/>
        <v>0</v>
      </c>
      <c r="GP22" s="17">
        <f t="shared" si="20"/>
        <v>0</v>
      </c>
      <c r="GQ22" s="17">
        <f t="shared" si="20"/>
        <v>0</v>
      </c>
      <c r="GR22" s="17">
        <f t="shared" si="20"/>
        <v>0</v>
      </c>
      <c r="GS22" s="17">
        <f t="shared" si="20"/>
        <v>0</v>
      </c>
      <c r="GT22" s="17">
        <f t="shared" si="20"/>
        <v>0</v>
      </c>
      <c r="GU22" s="17">
        <f t="shared" si="20"/>
        <v>0</v>
      </c>
      <c r="GV22" s="17">
        <f t="shared" si="20"/>
        <v>0</v>
      </c>
      <c r="GW22" s="17">
        <f t="shared" si="20"/>
        <v>0</v>
      </c>
      <c r="GX22" s="17">
        <f t="shared" si="20"/>
        <v>0</v>
      </c>
      <c r="GY22" s="17">
        <f t="shared" si="20"/>
        <v>0</v>
      </c>
      <c r="GZ22" s="17">
        <f t="shared" si="20"/>
        <v>0</v>
      </c>
      <c r="HA22" s="17">
        <f t="shared" si="19"/>
        <v>0</v>
      </c>
      <c r="HB22" s="17">
        <f t="shared" si="19"/>
        <v>0</v>
      </c>
      <c r="HC22" s="17">
        <f t="shared" si="23"/>
        <v>0</v>
      </c>
      <c r="HD22" s="17">
        <f t="shared" si="23"/>
        <v>0</v>
      </c>
      <c r="HE22" s="17">
        <f t="shared" si="23"/>
        <v>0</v>
      </c>
      <c r="HF22" s="17">
        <f t="shared" si="23"/>
        <v>0</v>
      </c>
      <c r="HG22" s="17">
        <f t="shared" si="23"/>
        <v>0</v>
      </c>
      <c r="HH22" s="17">
        <f t="shared" si="23"/>
        <v>0</v>
      </c>
      <c r="HI22" s="17">
        <f t="shared" si="23"/>
        <v>0</v>
      </c>
      <c r="HJ22" s="17">
        <f t="shared" si="23"/>
        <v>0</v>
      </c>
      <c r="HK22" s="17">
        <f t="shared" si="23"/>
        <v>0</v>
      </c>
      <c r="HL22" s="17">
        <f t="shared" si="23"/>
        <v>0</v>
      </c>
      <c r="HM22" s="17">
        <f t="shared" si="23"/>
        <v>0</v>
      </c>
      <c r="HN22" s="17">
        <f t="shared" si="23"/>
        <v>0</v>
      </c>
      <c r="HO22" s="17">
        <f t="shared" si="23"/>
        <v>0</v>
      </c>
      <c r="HP22" s="17">
        <f t="shared" si="23"/>
        <v>0</v>
      </c>
      <c r="HQ22" s="17">
        <f t="shared" si="23"/>
        <v>0</v>
      </c>
      <c r="HR22" s="17">
        <f t="shared" si="23"/>
        <v>0</v>
      </c>
      <c r="HS22" s="17">
        <f t="shared" si="23"/>
        <v>0</v>
      </c>
      <c r="HT22" s="17">
        <f t="shared" si="23"/>
        <v>0</v>
      </c>
      <c r="HU22" s="17">
        <f t="shared" si="23"/>
        <v>0</v>
      </c>
      <c r="HV22" s="17">
        <f t="shared" si="23"/>
        <v>0</v>
      </c>
      <c r="HW22" s="17">
        <f t="shared" si="23"/>
        <v>0</v>
      </c>
      <c r="HX22" s="17">
        <f t="shared" si="23"/>
        <v>0</v>
      </c>
      <c r="HY22" s="17">
        <f t="shared" si="23"/>
        <v>0</v>
      </c>
      <c r="HZ22" s="17">
        <f t="shared" si="23"/>
        <v>0</v>
      </c>
      <c r="IA22" s="17">
        <f t="shared" si="23"/>
        <v>0</v>
      </c>
      <c r="IB22" s="17">
        <f t="shared" si="23"/>
        <v>0</v>
      </c>
      <c r="IC22" s="17">
        <f t="shared" si="23"/>
        <v>0</v>
      </c>
      <c r="ID22" s="17">
        <f t="shared" si="23"/>
        <v>0</v>
      </c>
      <c r="IE22" s="17">
        <f t="shared" si="23"/>
        <v>0</v>
      </c>
      <c r="IF22" s="17">
        <f t="shared" si="23"/>
        <v>0</v>
      </c>
      <c r="IG22" s="17">
        <f t="shared" si="23"/>
        <v>0</v>
      </c>
      <c r="IH22" s="17">
        <f t="shared" si="23"/>
        <v>0</v>
      </c>
      <c r="II22" s="17">
        <f t="shared" si="23"/>
        <v>0</v>
      </c>
      <c r="IJ22" s="17">
        <f t="shared" si="23"/>
        <v>0</v>
      </c>
      <c r="IK22" s="17">
        <f t="shared" si="23"/>
        <v>0</v>
      </c>
      <c r="IL22" s="17">
        <f t="shared" si="23"/>
        <v>0</v>
      </c>
      <c r="IM22" s="17">
        <f t="shared" si="23"/>
        <v>0</v>
      </c>
      <c r="IN22" s="17">
        <f t="shared" si="23"/>
        <v>0</v>
      </c>
      <c r="IO22" s="17">
        <f t="shared" si="23"/>
        <v>0</v>
      </c>
      <c r="IP22" s="17">
        <f t="shared" si="23"/>
        <v>0</v>
      </c>
      <c r="IQ22" s="17">
        <f t="shared" si="23"/>
        <v>0</v>
      </c>
      <c r="IR22" s="17">
        <f t="shared" si="23"/>
        <v>0</v>
      </c>
      <c r="IS22" s="17">
        <f t="shared" si="23"/>
        <v>0</v>
      </c>
      <c r="IT22" s="17">
        <f t="shared" si="23"/>
        <v>0</v>
      </c>
      <c r="IU22" s="17">
        <f t="shared" si="23"/>
        <v>0</v>
      </c>
      <c r="IV22" s="17">
        <f t="shared" si="23"/>
        <v>0</v>
      </c>
      <c r="IW22" s="17">
        <f t="shared" si="23"/>
        <v>0</v>
      </c>
      <c r="IX22" s="17">
        <f t="shared" si="23"/>
        <v>0</v>
      </c>
      <c r="IY22" s="17">
        <f t="shared" si="23"/>
        <v>0</v>
      </c>
      <c r="IZ22" s="17">
        <f t="shared" si="23"/>
        <v>0</v>
      </c>
      <c r="JA22" s="17">
        <f t="shared" si="23"/>
        <v>0</v>
      </c>
      <c r="JB22" s="17">
        <f t="shared" si="23"/>
        <v>0</v>
      </c>
      <c r="JC22" s="17">
        <f t="shared" si="23"/>
        <v>0</v>
      </c>
      <c r="JD22" s="17">
        <f t="shared" si="23"/>
        <v>0</v>
      </c>
      <c r="JE22" s="17">
        <f t="shared" si="23"/>
        <v>0</v>
      </c>
      <c r="JF22" s="17">
        <f t="shared" si="23"/>
        <v>0</v>
      </c>
      <c r="JG22" s="17">
        <f t="shared" si="23"/>
        <v>0</v>
      </c>
      <c r="JH22" s="17">
        <f t="shared" si="23"/>
        <v>0</v>
      </c>
      <c r="JI22" s="17">
        <f t="shared" si="23"/>
        <v>0</v>
      </c>
      <c r="JJ22" s="17">
        <f t="shared" si="23"/>
        <v>0</v>
      </c>
      <c r="JK22" s="17">
        <f t="shared" si="23"/>
        <v>0</v>
      </c>
      <c r="JL22" s="17">
        <f t="shared" si="23"/>
        <v>0</v>
      </c>
      <c r="JM22" s="17">
        <f t="shared" si="23"/>
        <v>0</v>
      </c>
      <c r="JN22" s="17">
        <f t="shared" si="23"/>
        <v>0</v>
      </c>
      <c r="JO22" s="17">
        <f t="shared" si="21"/>
        <v>0</v>
      </c>
      <c r="JP22" s="17">
        <f t="shared" si="14"/>
        <v>0</v>
      </c>
      <c r="JQ22" s="17">
        <f t="shared" si="14"/>
        <v>0</v>
      </c>
      <c r="JR22" s="17">
        <f t="shared" si="14"/>
        <v>0</v>
      </c>
      <c r="JS22" s="17">
        <f t="shared" si="14"/>
        <v>0</v>
      </c>
      <c r="JT22" s="17">
        <f t="shared" si="14"/>
        <v>0</v>
      </c>
      <c r="JU22" s="17">
        <f t="shared" si="14"/>
        <v>0</v>
      </c>
      <c r="JV22" s="17">
        <f t="shared" si="14"/>
        <v>0</v>
      </c>
      <c r="JW22" s="17">
        <f t="shared" si="14"/>
        <v>0</v>
      </c>
      <c r="JX22" s="17">
        <f t="shared" si="14"/>
        <v>0</v>
      </c>
      <c r="JY22" s="17">
        <f t="shared" si="14"/>
        <v>0</v>
      </c>
      <c r="JZ22" s="17">
        <f t="shared" si="14"/>
        <v>0</v>
      </c>
      <c r="KA22" s="17">
        <f t="shared" si="14"/>
        <v>0</v>
      </c>
      <c r="KB22" s="17">
        <f t="shared" si="14"/>
        <v>0</v>
      </c>
      <c r="KC22" s="17">
        <f t="shared" si="14"/>
        <v>0</v>
      </c>
      <c r="KD22" s="17">
        <f t="shared" si="14"/>
        <v>0</v>
      </c>
      <c r="KE22" s="17">
        <f t="shared" si="14"/>
        <v>0</v>
      </c>
      <c r="KF22" s="17">
        <f t="shared" si="14"/>
        <v>0</v>
      </c>
      <c r="KG22" s="17">
        <f t="shared" si="14"/>
        <v>0</v>
      </c>
      <c r="KH22" s="17">
        <f t="shared" si="14"/>
        <v>0</v>
      </c>
      <c r="KI22" s="17">
        <f t="shared" si="14"/>
        <v>0</v>
      </c>
      <c r="KJ22" s="17">
        <f t="shared" si="14"/>
        <v>0</v>
      </c>
      <c r="KK22" s="17">
        <f t="shared" si="14"/>
        <v>0</v>
      </c>
      <c r="KL22" s="17">
        <f t="shared" si="14"/>
        <v>0</v>
      </c>
      <c r="KM22" s="17">
        <f t="shared" si="14"/>
        <v>0</v>
      </c>
      <c r="KN22" s="17">
        <f t="shared" si="14"/>
        <v>0</v>
      </c>
      <c r="KO22" s="17">
        <f t="shared" si="14"/>
        <v>0</v>
      </c>
      <c r="KP22" s="17">
        <f t="shared" si="14"/>
        <v>0</v>
      </c>
      <c r="KQ22" s="17">
        <f t="shared" si="14"/>
        <v>0</v>
      </c>
    </row>
    <row r="23" spans="1:303" x14ac:dyDescent="0.25">
      <c r="A23" s="102"/>
      <c r="B23" s="6" t="s">
        <v>867</v>
      </c>
      <c r="C23" s="9"/>
      <c r="D23" s="16"/>
      <c r="E23" s="16"/>
      <c r="F23" s="17"/>
      <c r="G23" s="17"/>
      <c r="H23" s="17"/>
      <c r="I23" s="17"/>
      <c r="J23" s="10"/>
      <c r="K23" s="17"/>
      <c r="L23" s="17"/>
      <c r="M23" s="17"/>
      <c r="N23" s="17"/>
      <c r="O23" s="17">
        <f>PMT(C11,289,-O10)</f>
        <v>0</v>
      </c>
      <c r="P23" s="17">
        <f>O23</f>
        <v>0</v>
      </c>
      <c r="Q23" s="17">
        <f t="shared" ref="Q23:CB23" si="25">P23</f>
        <v>0</v>
      </c>
      <c r="R23" s="17">
        <f t="shared" si="25"/>
        <v>0</v>
      </c>
      <c r="S23" s="17">
        <f t="shared" si="25"/>
        <v>0</v>
      </c>
      <c r="T23" s="17">
        <f t="shared" si="25"/>
        <v>0</v>
      </c>
      <c r="U23" s="17">
        <f t="shared" si="25"/>
        <v>0</v>
      </c>
      <c r="V23" s="17">
        <f t="shared" si="25"/>
        <v>0</v>
      </c>
      <c r="W23" s="17">
        <f t="shared" si="25"/>
        <v>0</v>
      </c>
      <c r="X23" s="17">
        <f t="shared" si="25"/>
        <v>0</v>
      </c>
      <c r="Y23" s="17">
        <f t="shared" si="25"/>
        <v>0</v>
      </c>
      <c r="Z23" s="17">
        <f t="shared" si="25"/>
        <v>0</v>
      </c>
      <c r="AA23" s="17">
        <f t="shared" si="25"/>
        <v>0</v>
      </c>
      <c r="AB23" s="17">
        <f t="shared" si="25"/>
        <v>0</v>
      </c>
      <c r="AC23" s="17">
        <f t="shared" si="25"/>
        <v>0</v>
      </c>
      <c r="AD23" s="17">
        <f t="shared" si="25"/>
        <v>0</v>
      </c>
      <c r="AE23" s="17">
        <f t="shared" si="25"/>
        <v>0</v>
      </c>
      <c r="AF23" s="17">
        <f t="shared" si="25"/>
        <v>0</v>
      </c>
      <c r="AG23" s="17">
        <f t="shared" si="25"/>
        <v>0</v>
      </c>
      <c r="AH23" s="17">
        <f t="shared" si="25"/>
        <v>0</v>
      </c>
      <c r="AI23" s="17">
        <f t="shared" si="25"/>
        <v>0</v>
      </c>
      <c r="AJ23" s="17">
        <f t="shared" si="25"/>
        <v>0</v>
      </c>
      <c r="AK23" s="17">
        <f t="shared" si="25"/>
        <v>0</v>
      </c>
      <c r="AL23" s="17">
        <f t="shared" si="25"/>
        <v>0</v>
      </c>
      <c r="AM23" s="17">
        <f t="shared" si="25"/>
        <v>0</v>
      </c>
      <c r="AN23" s="17">
        <f t="shared" si="25"/>
        <v>0</v>
      </c>
      <c r="AO23" s="17">
        <f t="shared" si="25"/>
        <v>0</v>
      </c>
      <c r="AP23" s="17">
        <f t="shared" si="25"/>
        <v>0</v>
      </c>
      <c r="AQ23" s="17">
        <f t="shared" si="25"/>
        <v>0</v>
      </c>
      <c r="AR23" s="17">
        <f t="shared" si="25"/>
        <v>0</v>
      </c>
      <c r="AS23" s="17">
        <f t="shared" si="25"/>
        <v>0</v>
      </c>
      <c r="AT23" s="17">
        <f t="shared" si="25"/>
        <v>0</v>
      </c>
      <c r="AU23" s="17">
        <f t="shared" si="25"/>
        <v>0</v>
      </c>
      <c r="AV23" s="17">
        <f t="shared" si="25"/>
        <v>0</v>
      </c>
      <c r="AW23" s="17">
        <f t="shared" si="25"/>
        <v>0</v>
      </c>
      <c r="AX23" s="17">
        <f t="shared" si="25"/>
        <v>0</v>
      </c>
      <c r="AY23" s="17">
        <f t="shared" si="25"/>
        <v>0</v>
      </c>
      <c r="AZ23" s="17">
        <f t="shared" si="25"/>
        <v>0</v>
      </c>
      <c r="BA23" s="17">
        <f t="shared" si="25"/>
        <v>0</v>
      </c>
      <c r="BB23" s="17">
        <f t="shared" si="25"/>
        <v>0</v>
      </c>
      <c r="BC23" s="17">
        <f t="shared" si="25"/>
        <v>0</v>
      </c>
      <c r="BD23" s="17">
        <f t="shared" si="25"/>
        <v>0</v>
      </c>
      <c r="BE23" s="17">
        <f t="shared" si="25"/>
        <v>0</v>
      </c>
      <c r="BF23" s="17">
        <f t="shared" si="25"/>
        <v>0</v>
      </c>
      <c r="BG23" s="17">
        <f t="shared" si="25"/>
        <v>0</v>
      </c>
      <c r="BH23" s="17">
        <f t="shared" si="25"/>
        <v>0</v>
      </c>
      <c r="BI23" s="17">
        <f t="shared" si="25"/>
        <v>0</v>
      </c>
      <c r="BJ23" s="17">
        <f t="shared" si="25"/>
        <v>0</v>
      </c>
      <c r="BK23" s="17">
        <f t="shared" si="25"/>
        <v>0</v>
      </c>
      <c r="BL23" s="17">
        <f t="shared" si="25"/>
        <v>0</v>
      </c>
      <c r="BM23" s="17">
        <f t="shared" si="25"/>
        <v>0</v>
      </c>
      <c r="BN23" s="17">
        <f t="shared" si="25"/>
        <v>0</v>
      </c>
      <c r="BO23" s="17">
        <f t="shared" si="25"/>
        <v>0</v>
      </c>
      <c r="BP23" s="17">
        <f t="shared" si="25"/>
        <v>0</v>
      </c>
      <c r="BQ23" s="17">
        <f t="shared" si="25"/>
        <v>0</v>
      </c>
      <c r="BR23" s="17">
        <f t="shared" si="25"/>
        <v>0</v>
      </c>
      <c r="BS23" s="17">
        <f t="shared" si="25"/>
        <v>0</v>
      </c>
      <c r="BT23" s="17">
        <f t="shared" si="25"/>
        <v>0</v>
      </c>
      <c r="BU23" s="17">
        <f t="shared" si="25"/>
        <v>0</v>
      </c>
      <c r="BV23" s="17">
        <f t="shared" si="25"/>
        <v>0</v>
      </c>
      <c r="BW23" s="17">
        <f t="shared" si="25"/>
        <v>0</v>
      </c>
      <c r="BX23" s="17">
        <f t="shared" si="25"/>
        <v>0</v>
      </c>
      <c r="BY23" s="17">
        <f t="shared" si="25"/>
        <v>0</v>
      </c>
      <c r="BZ23" s="17">
        <f t="shared" si="25"/>
        <v>0</v>
      </c>
      <c r="CA23" s="17">
        <f t="shared" si="25"/>
        <v>0</v>
      </c>
      <c r="CB23" s="17">
        <f t="shared" si="25"/>
        <v>0</v>
      </c>
      <c r="CC23" s="17">
        <f t="shared" ref="CC23:EN23" si="26">CB23</f>
        <v>0</v>
      </c>
      <c r="CD23" s="17">
        <f t="shared" si="26"/>
        <v>0</v>
      </c>
      <c r="CE23" s="17">
        <f t="shared" si="26"/>
        <v>0</v>
      </c>
      <c r="CF23" s="17">
        <f t="shared" si="26"/>
        <v>0</v>
      </c>
      <c r="CG23" s="17">
        <f t="shared" si="26"/>
        <v>0</v>
      </c>
      <c r="CH23" s="17">
        <f t="shared" si="26"/>
        <v>0</v>
      </c>
      <c r="CI23" s="17">
        <f t="shared" si="26"/>
        <v>0</v>
      </c>
      <c r="CJ23" s="17">
        <f t="shared" si="26"/>
        <v>0</v>
      </c>
      <c r="CK23" s="17">
        <f t="shared" si="26"/>
        <v>0</v>
      </c>
      <c r="CL23" s="17">
        <f t="shared" si="26"/>
        <v>0</v>
      </c>
      <c r="CM23" s="17">
        <f t="shared" si="26"/>
        <v>0</v>
      </c>
      <c r="CN23" s="17">
        <f t="shared" si="26"/>
        <v>0</v>
      </c>
      <c r="CO23" s="17">
        <f t="shared" si="26"/>
        <v>0</v>
      </c>
      <c r="CP23" s="17">
        <f t="shared" si="26"/>
        <v>0</v>
      </c>
      <c r="CQ23" s="17">
        <f t="shared" si="26"/>
        <v>0</v>
      </c>
      <c r="CR23" s="17">
        <f t="shared" si="26"/>
        <v>0</v>
      </c>
      <c r="CS23" s="17">
        <f t="shared" si="26"/>
        <v>0</v>
      </c>
      <c r="CT23" s="17">
        <f t="shared" si="26"/>
        <v>0</v>
      </c>
      <c r="CU23" s="17">
        <f t="shared" si="26"/>
        <v>0</v>
      </c>
      <c r="CV23" s="17">
        <f t="shared" si="26"/>
        <v>0</v>
      </c>
      <c r="CW23" s="17">
        <f t="shared" si="26"/>
        <v>0</v>
      </c>
      <c r="CX23" s="17">
        <f t="shared" si="26"/>
        <v>0</v>
      </c>
      <c r="CY23" s="17">
        <f t="shared" si="26"/>
        <v>0</v>
      </c>
      <c r="CZ23" s="17">
        <f t="shared" si="26"/>
        <v>0</v>
      </c>
      <c r="DA23" s="17">
        <f t="shared" si="26"/>
        <v>0</v>
      </c>
      <c r="DB23" s="17">
        <f t="shared" si="26"/>
        <v>0</v>
      </c>
      <c r="DC23" s="17">
        <f t="shared" si="26"/>
        <v>0</v>
      </c>
      <c r="DD23" s="17">
        <f t="shared" si="26"/>
        <v>0</v>
      </c>
      <c r="DE23" s="17">
        <f t="shared" si="26"/>
        <v>0</v>
      </c>
      <c r="DF23" s="17">
        <f t="shared" si="26"/>
        <v>0</v>
      </c>
      <c r="DG23" s="17">
        <f t="shared" si="26"/>
        <v>0</v>
      </c>
      <c r="DH23" s="17">
        <f t="shared" si="26"/>
        <v>0</v>
      </c>
      <c r="DI23" s="17">
        <f t="shared" si="26"/>
        <v>0</v>
      </c>
      <c r="DJ23" s="17">
        <f t="shared" si="26"/>
        <v>0</v>
      </c>
      <c r="DK23" s="17">
        <f t="shared" si="26"/>
        <v>0</v>
      </c>
      <c r="DL23" s="17">
        <f t="shared" si="26"/>
        <v>0</v>
      </c>
      <c r="DM23" s="17">
        <f t="shared" si="26"/>
        <v>0</v>
      </c>
      <c r="DN23" s="17">
        <f t="shared" si="26"/>
        <v>0</v>
      </c>
      <c r="DO23" s="17">
        <f t="shared" si="26"/>
        <v>0</v>
      </c>
      <c r="DP23" s="17">
        <f t="shared" si="26"/>
        <v>0</v>
      </c>
      <c r="DQ23" s="17">
        <f t="shared" si="26"/>
        <v>0</v>
      </c>
      <c r="DR23" s="17">
        <f t="shared" si="26"/>
        <v>0</v>
      </c>
      <c r="DS23" s="17">
        <f t="shared" si="26"/>
        <v>0</v>
      </c>
      <c r="DT23" s="17">
        <f t="shared" si="26"/>
        <v>0</v>
      </c>
      <c r="DU23" s="17">
        <f t="shared" si="26"/>
        <v>0</v>
      </c>
      <c r="DV23" s="17">
        <f t="shared" si="26"/>
        <v>0</v>
      </c>
      <c r="DW23" s="17">
        <f t="shared" si="26"/>
        <v>0</v>
      </c>
      <c r="DX23" s="17">
        <f t="shared" si="26"/>
        <v>0</v>
      </c>
      <c r="DY23" s="17">
        <f t="shared" si="26"/>
        <v>0</v>
      </c>
      <c r="DZ23" s="17">
        <f t="shared" si="26"/>
        <v>0</v>
      </c>
      <c r="EA23" s="17">
        <f t="shared" si="26"/>
        <v>0</v>
      </c>
      <c r="EB23" s="17">
        <f t="shared" si="26"/>
        <v>0</v>
      </c>
      <c r="EC23" s="17">
        <f t="shared" si="26"/>
        <v>0</v>
      </c>
      <c r="ED23" s="17">
        <f t="shared" si="26"/>
        <v>0</v>
      </c>
      <c r="EE23" s="17">
        <f t="shared" si="26"/>
        <v>0</v>
      </c>
      <c r="EF23" s="17">
        <f t="shared" si="26"/>
        <v>0</v>
      </c>
      <c r="EG23" s="17">
        <f t="shared" si="26"/>
        <v>0</v>
      </c>
      <c r="EH23" s="17">
        <f t="shared" si="26"/>
        <v>0</v>
      </c>
      <c r="EI23" s="17">
        <f t="shared" si="26"/>
        <v>0</v>
      </c>
      <c r="EJ23" s="17">
        <f t="shared" si="26"/>
        <v>0</v>
      </c>
      <c r="EK23" s="17">
        <f t="shared" si="26"/>
        <v>0</v>
      </c>
      <c r="EL23" s="17">
        <f t="shared" si="26"/>
        <v>0</v>
      </c>
      <c r="EM23" s="17">
        <f t="shared" si="26"/>
        <v>0</v>
      </c>
      <c r="EN23" s="17">
        <f t="shared" si="26"/>
        <v>0</v>
      </c>
      <c r="EO23" s="17">
        <f t="shared" ref="EO23:GZ23" si="27">EN23</f>
        <v>0</v>
      </c>
      <c r="EP23" s="17">
        <f t="shared" si="27"/>
        <v>0</v>
      </c>
      <c r="EQ23" s="17">
        <f t="shared" si="27"/>
        <v>0</v>
      </c>
      <c r="ER23" s="17">
        <f t="shared" si="27"/>
        <v>0</v>
      </c>
      <c r="ES23" s="17">
        <f t="shared" si="27"/>
        <v>0</v>
      </c>
      <c r="ET23" s="17">
        <f t="shared" si="27"/>
        <v>0</v>
      </c>
      <c r="EU23" s="17">
        <f t="shared" si="27"/>
        <v>0</v>
      </c>
      <c r="EV23" s="17">
        <f t="shared" si="27"/>
        <v>0</v>
      </c>
      <c r="EW23" s="17">
        <f t="shared" si="27"/>
        <v>0</v>
      </c>
      <c r="EX23" s="17">
        <f t="shared" si="27"/>
        <v>0</v>
      </c>
      <c r="EY23" s="17">
        <f t="shared" si="27"/>
        <v>0</v>
      </c>
      <c r="EZ23" s="17">
        <f t="shared" si="27"/>
        <v>0</v>
      </c>
      <c r="FA23" s="17">
        <f t="shared" si="27"/>
        <v>0</v>
      </c>
      <c r="FB23" s="17">
        <f t="shared" si="27"/>
        <v>0</v>
      </c>
      <c r="FC23" s="17">
        <f t="shared" si="27"/>
        <v>0</v>
      </c>
      <c r="FD23" s="17">
        <f t="shared" si="27"/>
        <v>0</v>
      </c>
      <c r="FE23" s="17">
        <f t="shared" si="27"/>
        <v>0</v>
      </c>
      <c r="FF23" s="17">
        <f t="shared" si="27"/>
        <v>0</v>
      </c>
      <c r="FG23" s="17">
        <f t="shared" si="27"/>
        <v>0</v>
      </c>
      <c r="FH23" s="17">
        <f t="shared" si="27"/>
        <v>0</v>
      </c>
      <c r="FI23" s="17">
        <f t="shared" si="27"/>
        <v>0</v>
      </c>
      <c r="FJ23" s="17">
        <f t="shared" si="27"/>
        <v>0</v>
      </c>
      <c r="FK23" s="17">
        <f t="shared" si="27"/>
        <v>0</v>
      </c>
      <c r="FL23" s="17">
        <f t="shared" si="27"/>
        <v>0</v>
      </c>
      <c r="FM23" s="17">
        <f t="shared" si="27"/>
        <v>0</v>
      </c>
      <c r="FN23" s="17">
        <f t="shared" si="27"/>
        <v>0</v>
      </c>
      <c r="FO23" s="17">
        <f t="shared" si="27"/>
        <v>0</v>
      </c>
      <c r="FP23" s="17">
        <f t="shared" si="27"/>
        <v>0</v>
      </c>
      <c r="FQ23" s="17">
        <f t="shared" si="27"/>
        <v>0</v>
      </c>
      <c r="FR23" s="17">
        <f t="shared" si="27"/>
        <v>0</v>
      </c>
      <c r="FS23" s="17">
        <f t="shared" si="27"/>
        <v>0</v>
      </c>
      <c r="FT23" s="17">
        <f t="shared" si="27"/>
        <v>0</v>
      </c>
      <c r="FU23" s="17">
        <f t="shared" si="27"/>
        <v>0</v>
      </c>
      <c r="FV23" s="17">
        <f t="shared" si="27"/>
        <v>0</v>
      </c>
      <c r="FW23" s="17">
        <f t="shared" si="27"/>
        <v>0</v>
      </c>
      <c r="FX23" s="17">
        <f t="shared" si="27"/>
        <v>0</v>
      </c>
      <c r="FY23" s="17">
        <f t="shared" si="27"/>
        <v>0</v>
      </c>
      <c r="FZ23" s="17">
        <f t="shared" si="27"/>
        <v>0</v>
      </c>
      <c r="GA23" s="17">
        <f t="shared" si="27"/>
        <v>0</v>
      </c>
      <c r="GB23" s="17">
        <f t="shared" si="27"/>
        <v>0</v>
      </c>
      <c r="GC23" s="17">
        <f t="shared" si="27"/>
        <v>0</v>
      </c>
      <c r="GD23" s="17">
        <f t="shared" si="27"/>
        <v>0</v>
      </c>
      <c r="GE23" s="17">
        <f t="shared" si="27"/>
        <v>0</v>
      </c>
      <c r="GF23" s="17">
        <f t="shared" si="27"/>
        <v>0</v>
      </c>
      <c r="GG23" s="17">
        <f t="shared" si="27"/>
        <v>0</v>
      </c>
      <c r="GH23" s="17">
        <f t="shared" si="27"/>
        <v>0</v>
      </c>
      <c r="GI23" s="17">
        <f t="shared" si="27"/>
        <v>0</v>
      </c>
      <c r="GJ23" s="17">
        <f t="shared" si="27"/>
        <v>0</v>
      </c>
      <c r="GK23" s="17">
        <f t="shared" si="27"/>
        <v>0</v>
      </c>
      <c r="GL23" s="17">
        <f t="shared" si="27"/>
        <v>0</v>
      </c>
      <c r="GM23" s="17">
        <f t="shared" si="27"/>
        <v>0</v>
      </c>
      <c r="GN23" s="17">
        <f t="shared" si="27"/>
        <v>0</v>
      </c>
      <c r="GO23" s="17">
        <f t="shared" si="27"/>
        <v>0</v>
      </c>
      <c r="GP23" s="17">
        <f t="shared" si="27"/>
        <v>0</v>
      </c>
      <c r="GQ23" s="17">
        <f t="shared" si="27"/>
        <v>0</v>
      </c>
      <c r="GR23" s="17">
        <f t="shared" si="27"/>
        <v>0</v>
      </c>
      <c r="GS23" s="17">
        <f t="shared" si="27"/>
        <v>0</v>
      </c>
      <c r="GT23" s="17">
        <f t="shared" si="27"/>
        <v>0</v>
      </c>
      <c r="GU23" s="17">
        <f t="shared" si="27"/>
        <v>0</v>
      </c>
      <c r="GV23" s="17">
        <f t="shared" si="27"/>
        <v>0</v>
      </c>
      <c r="GW23" s="17">
        <f t="shared" si="27"/>
        <v>0</v>
      </c>
      <c r="GX23" s="17">
        <f t="shared" si="27"/>
        <v>0</v>
      </c>
      <c r="GY23" s="17">
        <f t="shared" si="27"/>
        <v>0</v>
      </c>
      <c r="GZ23" s="17">
        <f t="shared" si="27"/>
        <v>0</v>
      </c>
      <c r="HA23" s="17">
        <f t="shared" ref="HA23:JL23" si="28">GZ23</f>
        <v>0</v>
      </c>
      <c r="HB23" s="17">
        <f t="shared" si="28"/>
        <v>0</v>
      </c>
      <c r="HC23" s="17">
        <f t="shared" si="28"/>
        <v>0</v>
      </c>
      <c r="HD23" s="17">
        <f t="shared" si="28"/>
        <v>0</v>
      </c>
      <c r="HE23" s="17">
        <f t="shared" si="28"/>
        <v>0</v>
      </c>
      <c r="HF23" s="17">
        <f t="shared" si="28"/>
        <v>0</v>
      </c>
      <c r="HG23" s="17">
        <f t="shared" si="28"/>
        <v>0</v>
      </c>
      <c r="HH23" s="17">
        <f t="shared" si="28"/>
        <v>0</v>
      </c>
      <c r="HI23" s="17">
        <f t="shared" si="28"/>
        <v>0</v>
      </c>
      <c r="HJ23" s="17">
        <f t="shared" si="28"/>
        <v>0</v>
      </c>
      <c r="HK23" s="17">
        <f t="shared" si="28"/>
        <v>0</v>
      </c>
      <c r="HL23" s="17">
        <f t="shared" si="28"/>
        <v>0</v>
      </c>
      <c r="HM23" s="17">
        <f t="shared" si="28"/>
        <v>0</v>
      </c>
      <c r="HN23" s="17">
        <f t="shared" si="28"/>
        <v>0</v>
      </c>
      <c r="HO23" s="17">
        <f t="shared" si="28"/>
        <v>0</v>
      </c>
      <c r="HP23" s="17">
        <f t="shared" si="28"/>
        <v>0</v>
      </c>
      <c r="HQ23" s="17">
        <f t="shared" si="28"/>
        <v>0</v>
      </c>
      <c r="HR23" s="17">
        <f t="shared" si="28"/>
        <v>0</v>
      </c>
      <c r="HS23" s="17">
        <f t="shared" si="28"/>
        <v>0</v>
      </c>
      <c r="HT23" s="17">
        <f t="shared" si="28"/>
        <v>0</v>
      </c>
      <c r="HU23" s="17">
        <f t="shared" si="28"/>
        <v>0</v>
      </c>
      <c r="HV23" s="17">
        <f t="shared" si="28"/>
        <v>0</v>
      </c>
      <c r="HW23" s="17">
        <f t="shared" si="28"/>
        <v>0</v>
      </c>
      <c r="HX23" s="17">
        <f t="shared" si="28"/>
        <v>0</v>
      </c>
      <c r="HY23" s="17">
        <f t="shared" si="28"/>
        <v>0</v>
      </c>
      <c r="HZ23" s="17">
        <f t="shared" si="28"/>
        <v>0</v>
      </c>
      <c r="IA23" s="17">
        <f t="shared" si="28"/>
        <v>0</v>
      </c>
      <c r="IB23" s="17">
        <f t="shared" si="28"/>
        <v>0</v>
      </c>
      <c r="IC23" s="17">
        <f t="shared" si="28"/>
        <v>0</v>
      </c>
      <c r="ID23" s="17">
        <f t="shared" si="28"/>
        <v>0</v>
      </c>
      <c r="IE23" s="17">
        <f t="shared" si="28"/>
        <v>0</v>
      </c>
      <c r="IF23" s="17">
        <f t="shared" si="28"/>
        <v>0</v>
      </c>
      <c r="IG23" s="17">
        <f t="shared" si="28"/>
        <v>0</v>
      </c>
      <c r="IH23" s="17">
        <f t="shared" si="28"/>
        <v>0</v>
      </c>
      <c r="II23" s="17">
        <f t="shared" si="28"/>
        <v>0</v>
      </c>
      <c r="IJ23" s="17">
        <f t="shared" si="28"/>
        <v>0</v>
      </c>
      <c r="IK23" s="17">
        <f t="shared" si="28"/>
        <v>0</v>
      </c>
      <c r="IL23" s="17">
        <f t="shared" si="28"/>
        <v>0</v>
      </c>
      <c r="IM23" s="17">
        <f t="shared" si="28"/>
        <v>0</v>
      </c>
      <c r="IN23" s="17">
        <f t="shared" si="28"/>
        <v>0</v>
      </c>
      <c r="IO23" s="17">
        <f t="shared" si="28"/>
        <v>0</v>
      </c>
      <c r="IP23" s="17">
        <f t="shared" si="28"/>
        <v>0</v>
      </c>
      <c r="IQ23" s="17">
        <f t="shared" si="28"/>
        <v>0</v>
      </c>
      <c r="IR23" s="17">
        <f t="shared" si="28"/>
        <v>0</v>
      </c>
      <c r="IS23" s="17">
        <f t="shared" si="28"/>
        <v>0</v>
      </c>
      <c r="IT23" s="17">
        <f t="shared" si="28"/>
        <v>0</v>
      </c>
      <c r="IU23" s="17">
        <f t="shared" si="28"/>
        <v>0</v>
      </c>
      <c r="IV23" s="17">
        <f t="shared" si="28"/>
        <v>0</v>
      </c>
      <c r="IW23" s="17">
        <f t="shared" si="28"/>
        <v>0</v>
      </c>
      <c r="IX23" s="17">
        <f t="shared" si="28"/>
        <v>0</v>
      </c>
      <c r="IY23" s="17">
        <f t="shared" si="28"/>
        <v>0</v>
      </c>
      <c r="IZ23" s="17">
        <f t="shared" si="28"/>
        <v>0</v>
      </c>
      <c r="JA23" s="17">
        <f t="shared" si="28"/>
        <v>0</v>
      </c>
      <c r="JB23" s="17">
        <f t="shared" si="28"/>
        <v>0</v>
      </c>
      <c r="JC23" s="17">
        <f t="shared" si="28"/>
        <v>0</v>
      </c>
      <c r="JD23" s="17">
        <f t="shared" si="28"/>
        <v>0</v>
      </c>
      <c r="JE23" s="17">
        <f t="shared" si="28"/>
        <v>0</v>
      </c>
      <c r="JF23" s="17">
        <f t="shared" si="28"/>
        <v>0</v>
      </c>
      <c r="JG23" s="17">
        <f t="shared" si="28"/>
        <v>0</v>
      </c>
      <c r="JH23" s="17">
        <f t="shared" si="28"/>
        <v>0</v>
      </c>
      <c r="JI23" s="17">
        <f t="shared" si="28"/>
        <v>0</v>
      </c>
      <c r="JJ23" s="17">
        <f t="shared" si="28"/>
        <v>0</v>
      </c>
      <c r="JK23" s="17">
        <f t="shared" si="28"/>
        <v>0</v>
      </c>
      <c r="JL23" s="17">
        <f t="shared" si="28"/>
        <v>0</v>
      </c>
      <c r="JM23" s="17">
        <f t="shared" ref="JM23:KQ23" si="29">JL23</f>
        <v>0</v>
      </c>
      <c r="JN23" s="17">
        <f t="shared" si="29"/>
        <v>0</v>
      </c>
      <c r="JO23" s="17">
        <f t="shared" si="29"/>
        <v>0</v>
      </c>
      <c r="JP23" s="17">
        <f t="shared" si="29"/>
        <v>0</v>
      </c>
      <c r="JQ23" s="17">
        <f t="shared" si="29"/>
        <v>0</v>
      </c>
      <c r="JR23" s="17">
        <f t="shared" si="29"/>
        <v>0</v>
      </c>
      <c r="JS23" s="17">
        <f t="shared" si="29"/>
        <v>0</v>
      </c>
      <c r="JT23" s="17">
        <f t="shared" si="29"/>
        <v>0</v>
      </c>
      <c r="JU23" s="17">
        <f t="shared" si="29"/>
        <v>0</v>
      </c>
      <c r="JV23" s="17">
        <f t="shared" si="29"/>
        <v>0</v>
      </c>
      <c r="JW23" s="17">
        <f t="shared" si="29"/>
        <v>0</v>
      </c>
      <c r="JX23" s="17">
        <f t="shared" si="29"/>
        <v>0</v>
      </c>
      <c r="JY23" s="17">
        <f t="shared" si="29"/>
        <v>0</v>
      </c>
      <c r="JZ23" s="17">
        <f t="shared" si="29"/>
        <v>0</v>
      </c>
      <c r="KA23" s="17">
        <f t="shared" si="29"/>
        <v>0</v>
      </c>
      <c r="KB23" s="17">
        <f t="shared" si="29"/>
        <v>0</v>
      </c>
      <c r="KC23" s="17">
        <f t="shared" si="29"/>
        <v>0</v>
      </c>
      <c r="KD23" s="17">
        <f t="shared" si="29"/>
        <v>0</v>
      </c>
      <c r="KE23" s="17">
        <f t="shared" si="29"/>
        <v>0</v>
      </c>
      <c r="KF23" s="17">
        <f t="shared" si="29"/>
        <v>0</v>
      </c>
      <c r="KG23" s="17">
        <f t="shared" si="29"/>
        <v>0</v>
      </c>
      <c r="KH23" s="17">
        <f t="shared" si="29"/>
        <v>0</v>
      </c>
      <c r="KI23" s="17">
        <f t="shared" si="29"/>
        <v>0</v>
      </c>
      <c r="KJ23" s="17">
        <f t="shared" si="29"/>
        <v>0</v>
      </c>
      <c r="KK23" s="17">
        <f t="shared" si="29"/>
        <v>0</v>
      </c>
      <c r="KL23" s="17">
        <f t="shared" si="29"/>
        <v>0</v>
      </c>
      <c r="KM23" s="17">
        <f t="shared" si="29"/>
        <v>0</v>
      </c>
      <c r="KN23" s="17">
        <f t="shared" si="29"/>
        <v>0</v>
      </c>
      <c r="KO23" s="17">
        <f t="shared" si="29"/>
        <v>0</v>
      </c>
      <c r="KP23" s="17">
        <f t="shared" si="29"/>
        <v>0</v>
      </c>
      <c r="KQ23" s="17">
        <f t="shared" si="29"/>
        <v>0</v>
      </c>
    </row>
    <row r="24" spans="1:303" s="7" customFormat="1" x14ac:dyDescent="0.25">
      <c r="A24" s="102"/>
      <c r="B24" s="77" t="s">
        <v>447</v>
      </c>
      <c r="C24" s="9">
        <f>SUM(D24:KQ24)</f>
        <v>4143987.2213132703</v>
      </c>
      <c r="D24" s="8">
        <f t="shared" ref="D24:BO24" si="30">SUM(D12:D23)</f>
        <v>3467.8932481979864</v>
      </c>
      <c r="E24" s="8">
        <f t="shared" si="30"/>
        <v>6937.633235740831</v>
      </c>
      <c r="F24" s="8">
        <f t="shared" si="30"/>
        <v>10409.240427566941</v>
      </c>
      <c r="G24" s="8">
        <f t="shared" si="30"/>
        <v>13882.735536706357</v>
      </c>
      <c r="H24" s="8">
        <f t="shared" si="30"/>
        <v>13882.735536706357</v>
      </c>
      <c r="I24" s="8">
        <f t="shared" si="30"/>
        <v>13882.735536706357</v>
      </c>
      <c r="J24" s="8">
        <f t="shared" si="30"/>
        <v>13882.735536706357</v>
      </c>
      <c r="K24" s="8">
        <f t="shared" si="30"/>
        <v>13882.735536706357</v>
      </c>
      <c r="L24" s="8">
        <f t="shared" si="30"/>
        <v>13882.735536706357</v>
      </c>
      <c r="M24" s="8">
        <f t="shared" si="30"/>
        <v>13882.735536706357</v>
      </c>
      <c r="N24" s="8">
        <f t="shared" si="30"/>
        <v>13882.735536706357</v>
      </c>
      <c r="O24" s="8">
        <f t="shared" si="30"/>
        <v>13882.735536706357</v>
      </c>
      <c r="P24" s="8">
        <f t="shared" si="30"/>
        <v>13882.735536706357</v>
      </c>
      <c r="Q24" s="8">
        <f t="shared" si="30"/>
        <v>13882.735536706357</v>
      </c>
      <c r="R24" s="8">
        <f t="shared" si="30"/>
        <v>13882.735536706357</v>
      </c>
      <c r="S24" s="8">
        <f t="shared" si="30"/>
        <v>13882.735536706357</v>
      </c>
      <c r="T24" s="8">
        <f t="shared" si="30"/>
        <v>13882.735536706357</v>
      </c>
      <c r="U24" s="8">
        <f t="shared" si="30"/>
        <v>13882.735536706357</v>
      </c>
      <c r="V24" s="8">
        <f t="shared" si="30"/>
        <v>13882.735536706357</v>
      </c>
      <c r="W24" s="8">
        <f t="shared" si="30"/>
        <v>13882.735536706357</v>
      </c>
      <c r="X24" s="8">
        <f t="shared" si="30"/>
        <v>13882.735536706357</v>
      </c>
      <c r="Y24" s="8">
        <f t="shared" si="30"/>
        <v>13882.735536706357</v>
      </c>
      <c r="Z24" s="8">
        <f t="shared" si="30"/>
        <v>13882.735536706357</v>
      </c>
      <c r="AA24" s="8">
        <f t="shared" si="30"/>
        <v>13882.735536706357</v>
      </c>
      <c r="AB24" s="8">
        <f t="shared" si="30"/>
        <v>13882.735536706357</v>
      </c>
      <c r="AC24" s="8">
        <f t="shared" si="30"/>
        <v>13882.735536706357</v>
      </c>
      <c r="AD24" s="8">
        <f t="shared" si="30"/>
        <v>13882.735536706357</v>
      </c>
      <c r="AE24" s="8">
        <f t="shared" si="30"/>
        <v>13882.735536706357</v>
      </c>
      <c r="AF24" s="8">
        <f t="shared" si="30"/>
        <v>13882.735536706357</v>
      </c>
      <c r="AG24" s="8">
        <f t="shared" si="30"/>
        <v>13882.735536706357</v>
      </c>
      <c r="AH24" s="8">
        <f t="shared" si="30"/>
        <v>13882.735536706357</v>
      </c>
      <c r="AI24" s="8">
        <f t="shared" si="30"/>
        <v>13882.735536706357</v>
      </c>
      <c r="AJ24" s="8">
        <f t="shared" si="30"/>
        <v>13882.735536706357</v>
      </c>
      <c r="AK24" s="8">
        <f t="shared" si="30"/>
        <v>13882.735536706357</v>
      </c>
      <c r="AL24" s="8">
        <f t="shared" si="30"/>
        <v>13882.735536706357</v>
      </c>
      <c r="AM24" s="8">
        <f t="shared" si="30"/>
        <v>13882.735536706357</v>
      </c>
      <c r="AN24" s="8">
        <f t="shared" si="30"/>
        <v>13882.735536706357</v>
      </c>
      <c r="AO24" s="8">
        <f t="shared" si="30"/>
        <v>13882.735536706357</v>
      </c>
      <c r="AP24" s="8">
        <f t="shared" si="30"/>
        <v>13882.735536706357</v>
      </c>
      <c r="AQ24" s="8">
        <f t="shared" si="30"/>
        <v>13882.735536706357</v>
      </c>
      <c r="AR24" s="8">
        <f t="shared" si="30"/>
        <v>13882.735536706357</v>
      </c>
      <c r="AS24" s="8">
        <f t="shared" si="30"/>
        <v>13882.735536706357</v>
      </c>
      <c r="AT24" s="8">
        <f t="shared" si="30"/>
        <v>13882.735536706357</v>
      </c>
      <c r="AU24" s="8">
        <f t="shared" si="30"/>
        <v>13882.735536706357</v>
      </c>
      <c r="AV24" s="8">
        <f t="shared" si="30"/>
        <v>13882.735536706357</v>
      </c>
      <c r="AW24" s="8">
        <f t="shared" si="30"/>
        <v>13882.735536706357</v>
      </c>
      <c r="AX24" s="8">
        <f t="shared" si="30"/>
        <v>13882.735536706357</v>
      </c>
      <c r="AY24" s="8">
        <f t="shared" si="30"/>
        <v>13882.735536706357</v>
      </c>
      <c r="AZ24" s="8">
        <f t="shared" si="30"/>
        <v>13882.735536706357</v>
      </c>
      <c r="BA24" s="8">
        <f t="shared" si="30"/>
        <v>13882.735536706357</v>
      </c>
      <c r="BB24" s="8">
        <f t="shared" si="30"/>
        <v>13882.735536706357</v>
      </c>
      <c r="BC24" s="8">
        <f t="shared" si="30"/>
        <v>13882.735536706357</v>
      </c>
      <c r="BD24" s="8">
        <f t="shared" si="30"/>
        <v>13882.735536706357</v>
      </c>
      <c r="BE24" s="8">
        <f t="shared" si="30"/>
        <v>13882.735536706357</v>
      </c>
      <c r="BF24" s="8">
        <f t="shared" si="30"/>
        <v>13882.735536706357</v>
      </c>
      <c r="BG24" s="8">
        <f t="shared" si="30"/>
        <v>13882.735536706357</v>
      </c>
      <c r="BH24" s="8">
        <f t="shared" si="30"/>
        <v>13882.735536706357</v>
      </c>
      <c r="BI24" s="8">
        <f t="shared" si="30"/>
        <v>13882.735536706357</v>
      </c>
      <c r="BJ24" s="8">
        <f t="shared" si="30"/>
        <v>13882.735536706357</v>
      </c>
      <c r="BK24" s="8">
        <f t="shared" si="30"/>
        <v>13882.735536706357</v>
      </c>
      <c r="BL24" s="8">
        <f t="shared" si="30"/>
        <v>13882.735536706357</v>
      </c>
      <c r="BM24" s="8">
        <f t="shared" si="30"/>
        <v>13882.735536706357</v>
      </c>
      <c r="BN24" s="8">
        <f t="shared" si="30"/>
        <v>13882.735536706357</v>
      </c>
      <c r="BO24" s="8">
        <f t="shared" si="30"/>
        <v>13882.735536706357</v>
      </c>
      <c r="BP24" s="8">
        <f t="shared" ref="BP24:EA24" si="31">SUM(BP12:BP23)</f>
        <v>13882.735536706357</v>
      </c>
      <c r="BQ24" s="8">
        <f t="shared" si="31"/>
        <v>13882.735536706357</v>
      </c>
      <c r="BR24" s="8">
        <f t="shared" si="31"/>
        <v>13882.735536706357</v>
      </c>
      <c r="BS24" s="8">
        <f t="shared" si="31"/>
        <v>13882.735536706357</v>
      </c>
      <c r="BT24" s="8">
        <f t="shared" si="31"/>
        <v>13882.735536706357</v>
      </c>
      <c r="BU24" s="8">
        <f t="shared" si="31"/>
        <v>13882.735536706357</v>
      </c>
      <c r="BV24" s="8">
        <f t="shared" si="31"/>
        <v>13882.735536706357</v>
      </c>
      <c r="BW24" s="8">
        <f t="shared" si="31"/>
        <v>13882.735536706357</v>
      </c>
      <c r="BX24" s="8">
        <f t="shared" si="31"/>
        <v>13882.735536706357</v>
      </c>
      <c r="BY24" s="8">
        <f t="shared" si="31"/>
        <v>13882.735536706357</v>
      </c>
      <c r="BZ24" s="8">
        <f t="shared" si="31"/>
        <v>13882.735536706357</v>
      </c>
      <c r="CA24" s="8">
        <f t="shared" si="31"/>
        <v>13882.735536706357</v>
      </c>
      <c r="CB24" s="8">
        <f t="shared" si="31"/>
        <v>13882.735536706357</v>
      </c>
      <c r="CC24" s="8">
        <f t="shared" si="31"/>
        <v>13882.735536706357</v>
      </c>
      <c r="CD24" s="8">
        <f t="shared" si="31"/>
        <v>13882.735536706357</v>
      </c>
      <c r="CE24" s="8">
        <f t="shared" si="31"/>
        <v>13882.735536706357</v>
      </c>
      <c r="CF24" s="8">
        <f t="shared" si="31"/>
        <v>13882.735536706357</v>
      </c>
      <c r="CG24" s="8">
        <f t="shared" si="31"/>
        <v>13882.735536706357</v>
      </c>
      <c r="CH24" s="8">
        <f t="shared" si="31"/>
        <v>13882.735536706357</v>
      </c>
      <c r="CI24" s="8">
        <f t="shared" si="31"/>
        <v>13882.735536706357</v>
      </c>
      <c r="CJ24" s="8">
        <f t="shared" si="31"/>
        <v>13882.735536706357</v>
      </c>
      <c r="CK24" s="8">
        <f t="shared" si="31"/>
        <v>13882.735536706357</v>
      </c>
      <c r="CL24" s="8">
        <f t="shared" si="31"/>
        <v>13882.735536706357</v>
      </c>
      <c r="CM24" s="8">
        <f t="shared" si="31"/>
        <v>13882.735536706357</v>
      </c>
      <c r="CN24" s="8">
        <f t="shared" si="31"/>
        <v>13882.735536706357</v>
      </c>
      <c r="CO24" s="8">
        <f t="shared" si="31"/>
        <v>13882.735536706357</v>
      </c>
      <c r="CP24" s="8">
        <f t="shared" si="31"/>
        <v>13882.735536706357</v>
      </c>
      <c r="CQ24" s="8">
        <f t="shared" si="31"/>
        <v>13882.735536706357</v>
      </c>
      <c r="CR24" s="8">
        <f t="shared" si="31"/>
        <v>13882.735536706357</v>
      </c>
      <c r="CS24" s="8">
        <f t="shared" si="31"/>
        <v>13882.735536706357</v>
      </c>
      <c r="CT24" s="8">
        <f t="shared" si="31"/>
        <v>13882.735536706357</v>
      </c>
      <c r="CU24" s="8">
        <f t="shared" si="31"/>
        <v>13882.735536706357</v>
      </c>
      <c r="CV24" s="8">
        <f t="shared" si="31"/>
        <v>13882.735536706357</v>
      </c>
      <c r="CW24" s="8">
        <f t="shared" si="31"/>
        <v>13882.735536706357</v>
      </c>
      <c r="CX24" s="8">
        <f t="shared" si="31"/>
        <v>13882.735536706357</v>
      </c>
      <c r="CY24" s="8">
        <f t="shared" si="31"/>
        <v>13882.735536706357</v>
      </c>
      <c r="CZ24" s="8">
        <f t="shared" si="31"/>
        <v>13882.735536706357</v>
      </c>
      <c r="DA24" s="8">
        <f t="shared" si="31"/>
        <v>13882.735536706357</v>
      </c>
      <c r="DB24" s="8">
        <f t="shared" si="31"/>
        <v>13882.735536706357</v>
      </c>
      <c r="DC24" s="8">
        <f t="shared" si="31"/>
        <v>13882.735536706357</v>
      </c>
      <c r="DD24" s="8">
        <f t="shared" si="31"/>
        <v>13882.735536706357</v>
      </c>
      <c r="DE24" s="8">
        <f t="shared" si="31"/>
        <v>13882.735536706357</v>
      </c>
      <c r="DF24" s="8">
        <f t="shared" si="31"/>
        <v>13882.735536706357</v>
      </c>
      <c r="DG24" s="8">
        <f t="shared" si="31"/>
        <v>13882.735536706357</v>
      </c>
      <c r="DH24" s="8">
        <f t="shared" si="31"/>
        <v>13882.735536706357</v>
      </c>
      <c r="DI24" s="8">
        <f t="shared" si="31"/>
        <v>13882.735536706357</v>
      </c>
      <c r="DJ24" s="8">
        <f t="shared" si="31"/>
        <v>13882.735536706357</v>
      </c>
      <c r="DK24" s="8">
        <f t="shared" si="31"/>
        <v>13882.735536706357</v>
      </c>
      <c r="DL24" s="8">
        <f t="shared" si="31"/>
        <v>13882.735536706357</v>
      </c>
      <c r="DM24" s="8">
        <f t="shared" si="31"/>
        <v>13882.735536706357</v>
      </c>
      <c r="DN24" s="8">
        <f t="shared" si="31"/>
        <v>13882.735536706357</v>
      </c>
      <c r="DO24" s="8">
        <f t="shared" si="31"/>
        <v>13882.735536706357</v>
      </c>
      <c r="DP24" s="8">
        <f t="shared" si="31"/>
        <v>13882.735536706357</v>
      </c>
      <c r="DQ24" s="8">
        <f t="shared" si="31"/>
        <v>13882.735536706357</v>
      </c>
      <c r="DR24" s="8">
        <f t="shared" si="31"/>
        <v>13882.735536706357</v>
      </c>
      <c r="DS24" s="8">
        <f t="shared" si="31"/>
        <v>13882.735536706357</v>
      </c>
      <c r="DT24" s="8">
        <f t="shared" si="31"/>
        <v>13882.735536706357</v>
      </c>
      <c r="DU24" s="8">
        <f t="shared" si="31"/>
        <v>13882.735536706357</v>
      </c>
      <c r="DV24" s="8">
        <f t="shared" si="31"/>
        <v>13882.735536706357</v>
      </c>
      <c r="DW24" s="8">
        <f t="shared" si="31"/>
        <v>13882.735536706357</v>
      </c>
      <c r="DX24" s="8">
        <f t="shared" si="31"/>
        <v>13882.735536706357</v>
      </c>
      <c r="DY24" s="8">
        <f t="shared" si="31"/>
        <v>13882.735536706357</v>
      </c>
      <c r="DZ24" s="8">
        <f t="shared" si="31"/>
        <v>13882.735536706357</v>
      </c>
      <c r="EA24" s="8">
        <f t="shared" si="31"/>
        <v>13882.735536706357</v>
      </c>
      <c r="EB24" s="8">
        <f t="shared" ref="EB24:GM24" si="32">SUM(EB12:EB23)</f>
        <v>13882.735536706357</v>
      </c>
      <c r="EC24" s="8">
        <f t="shared" si="32"/>
        <v>13882.735536706357</v>
      </c>
      <c r="ED24" s="8">
        <f t="shared" si="32"/>
        <v>13882.735536706357</v>
      </c>
      <c r="EE24" s="8">
        <f t="shared" si="32"/>
        <v>13882.735536706357</v>
      </c>
      <c r="EF24" s="8">
        <f t="shared" si="32"/>
        <v>13882.735536706357</v>
      </c>
      <c r="EG24" s="8">
        <f t="shared" si="32"/>
        <v>13882.735536706357</v>
      </c>
      <c r="EH24" s="8">
        <f t="shared" si="32"/>
        <v>13882.735536706357</v>
      </c>
      <c r="EI24" s="8">
        <f t="shared" si="32"/>
        <v>13882.735536706357</v>
      </c>
      <c r="EJ24" s="8">
        <f t="shared" si="32"/>
        <v>13882.735536706357</v>
      </c>
      <c r="EK24" s="8">
        <f t="shared" si="32"/>
        <v>13882.735536706357</v>
      </c>
      <c r="EL24" s="8">
        <f t="shared" si="32"/>
        <v>13882.735536706357</v>
      </c>
      <c r="EM24" s="8">
        <f t="shared" si="32"/>
        <v>13882.735536706357</v>
      </c>
      <c r="EN24" s="8">
        <f t="shared" si="32"/>
        <v>13882.735536706357</v>
      </c>
      <c r="EO24" s="8">
        <f t="shared" si="32"/>
        <v>13882.735536706357</v>
      </c>
      <c r="EP24" s="8">
        <f t="shared" si="32"/>
        <v>13882.735536706357</v>
      </c>
      <c r="EQ24" s="8">
        <f t="shared" si="32"/>
        <v>13882.735536706357</v>
      </c>
      <c r="ER24" s="8">
        <f t="shared" si="32"/>
        <v>13882.735536706357</v>
      </c>
      <c r="ES24" s="8">
        <f t="shared" si="32"/>
        <v>13882.735536706357</v>
      </c>
      <c r="ET24" s="8">
        <f t="shared" si="32"/>
        <v>13882.735536706357</v>
      </c>
      <c r="EU24" s="8">
        <f t="shared" si="32"/>
        <v>13882.735536706357</v>
      </c>
      <c r="EV24" s="8">
        <f t="shared" si="32"/>
        <v>13882.735536706357</v>
      </c>
      <c r="EW24" s="8">
        <f t="shared" si="32"/>
        <v>13882.735536706357</v>
      </c>
      <c r="EX24" s="8">
        <f t="shared" si="32"/>
        <v>13882.735536706357</v>
      </c>
      <c r="EY24" s="8">
        <f t="shared" si="32"/>
        <v>13882.735536706357</v>
      </c>
      <c r="EZ24" s="8">
        <f t="shared" si="32"/>
        <v>13882.735536706357</v>
      </c>
      <c r="FA24" s="8">
        <f t="shared" si="32"/>
        <v>13882.735536706357</v>
      </c>
      <c r="FB24" s="8">
        <f t="shared" si="32"/>
        <v>13882.735536706357</v>
      </c>
      <c r="FC24" s="8">
        <f t="shared" si="32"/>
        <v>13882.735536706357</v>
      </c>
      <c r="FD24" s="8">
        <f t="shared" si="32"/>
        <v>13882.735536706357</v>
      </c>
      <c r="FE24" s="8">
        <f t="shared" si="32"/>
        <v>13882.735536706357</v>
      </c>
      <c r="FF24" s="8">
        <f t="shared" si="32"/>
        <v>13882.735536706357</v>
      </c>
      <c r="FG24" s="8">
        <f t="shared" si="32"/>
        <v>13882.735536706357</v>
      </c>
      <c r="FH24" s="8">
        <f t="shared" si="32"/>
        <v>13882.735536706357</v>
      </c>
      <c r="FI24" s="8">
        <f t="shared" si="32"/>
        <v>13882.735536706357</v>
      </c>
      <c r="FJ24" s="8">
        <f t="shared" si="32"/>
        <v>13882.735536706357</v>
      </c>
      <c r="FK24" s="8">
        <f t="shared" si="32"/>
        <v>13882.735536706357</v>
      </c>
      <c r="FL24" s="8">
        <f t="shared" si="32"/>
        <v>13882.735536706357</v>
      </c>
      <c r="FM24" s="8">
        <f t="shared" si="32"/>
        <v>13882.735536706357</v>
      </c>
      <c r="FN24" s="8">
        <f t="shared" si="32"/>
        <v>13882.735536706357</v>
      </c>
      <c r="FO24" s="8">
        <f t="shared" si="32"/>
        <v>13882.735536706357</v>
      </c>
      <c r="FP24" s="8">
        <f t="shared" si="32"/>
        <v>13882.735536706357</v>
      </c>
      <c r="FQ24" s="8">
        <f t="shared" si="32"/>
        <v>13882.735536706357</v>
      </c>
      <c r="FR24" s="8">
        <f t="shared" si="32"/>
        <v>13882.735536706357</v>
      </c>
      <c r="FS24" s="8">
        <f t="shared" si="32"/>
        <v>13882.735536706357</v>
      </c>
      <c r="FT24" s="8">
        <f t="shared" si="32"/>
        <v>13882.735536706357</v>
      </c>
      <c r="FU24" s="8">
        <f t="shared" si="32"/>
        <v>13882.735536706357</v>
      </c>
      <c r="FV24" s="8">
        <f t="shared" si="32"/>
        <v>13882.735536706357</v>
      </c>
      <c r="FW24" s="8">
        <f t="shared" si="32"/>
        <v>13882.735536706357</v>
      </c>
      <c r="FX24" s="8">
        <f t="shared" si="32"/>
        <v>13882.735536706357</v>
      </c>
      <c r="FY24" s="8">
        <f t="shared" si="32"/>
        <v>13882.735536706357</v>
      </c>
      <c r="FZ24" s="8">
        <f t="shared" si="32"/>
        <v>13882.735536706357</v>
      </c>
      <c r="GA24" s="8">
        <f t="shared" si="32"/>
        <v>13882.735536706357</v>
      </c>
      <c r="GB24" s="8">
        <f t="shared" si="32"/>
        <v>13882.735536706357</v>
      </c>
      <c r="GC24" s="8">
        <f t="shared" si="32"/>
        <v>13882.735536706357</v>
      </c>
      <c r="GD24" s="8">
        <f t="shared" si="32"/>
        <v>13882.735536706357</v>
      </c>
      <c r="GE24" s="8">
        <f t="shared" si="32"/>
        <v>13882.735536706357</v>
      </c>
      <c r="GF24" s="8">
        <f t="shared" si="32"/>
        <v>13882.735536706357</v>
      </c>
      <c r="GG24" s="8">
        <f t="shared" si="32"/>
        <v>13882.735536706357</v>
      </c>
      <c r="GH24" s="8">
        <f t="shared" si="32"/>
        <v>13882.735536706357</v>
      </c>
      <c r="GI24" s="8">
        <f t="shared" si="32"/>
        <v>13882.735536706357</v>
      </c>
      <c r="GJ24" s="8">
        <f t="shared" si="32"/>
        <v>13882.735536706357</v>
      </c>
      <c r="GK24" s="8">
        <f t="shared" si="32"/>
        <v>13882.735536706357</v>
      </c>
      <c r="GL24" s="8">
        <f t="shared" si="32"/>
        <v>13882.735536706357</v>
      </c>
      <c r="GM24" s="8">
        <f t="shared" si="32"/>
        <v>13882.735536706357</v>
      </c>
      <c r="GN24" s="8">
        <f t="shared" ref="GN24:IY24" si="33">SUM(GN12:GN23)</f>
        <v>13882.735536706357</v>
      </c>
      <c r="GO24" s="8">
        <f t="shared" si="33"/>
        <v>13882.735536706357</v>
      </c>
      <c r="GP24" s="8">
        <f t="shared" si="33"/>
        <v>13882.735536706357</v>
      </c>
      <c r="GQ24" s="8">
        <f t="shared" si="33"/>
        <v>13882.735536706357</v>
      </c>
      <c r="GR24" s="8">
        <f t="shared" si="33"/>
        <v>13882.735536706357</v>
      </c>
      <c r="GS24" s="8">
        <f t="shared" si="33"/>
        <v>13882.735536706357</v>
      </c>
      <c r="GT24" s="8">
        <f t="shared" si="33"/>
        <v>13882.735536706357</v>
      </c>
      <c r="GU24" s="8">
        <f t="shared" si="33"/>
        <v>13882.735536706357</v>
      </c>
      <c r="GV24" s="8">
        <f t="shared" si="33"/>
        <v>13882.735536706357</v>
      </c>
      <c r="GW24" s="8">
        <f t="shared" si="33"/>
        <v>13882.735536706357</v>
      </c>
      <c r="GX24" s="8">
        <f t="shared" si="33"/>
        <v>13882.735536706357</v>
      </c>
      <c r="GY24" s="8">
        <f t="shared" si="33"/>
        <v>13882.735536706357</v>
      </c>
      <c r="GZ24" s="8">
        <f t="shared" si="33"/>
        <v>13882.735536706357</v>
      </c>
      <c r="HA24" s="8">
        <f t="shared" si="33"/>
        <v>13882.735536706357</v>
      </c>
      <c r="HB24" s="8">
        <f t="shared" si="33"/>
        <v>13882.735536706357</v>
      </c>
      <c r="HC24" s="8">
        <f t="shared" si="33"/>
        <v>13882.735536706357</v>
      </c>
      <c r="HD24" s="8">
        <f t="shared" si="33"/>
        <v>13882.735536706357</v>
      </c>
      <c r="HE24" s="8">
        <f t="shared" si="33"/>
        <v>13882.735536706357</v>
      </c>
      <c r="HF24" s="8">
        <f t="shared" si="33"/>
        <v>13882.735536706357</v>
      </c>
      <c r="HG24" s="8">
        <f t="shared" si="33"/>
        <v>13882.735536706357</v>
      </c>
      <c r="HH24" s="8">
        <f t="shared" si="33"/>
        <v>13882.735536706357</v>
      </c>
      <c r="HI24" s="8">
        <f t="shared" si="33"/>
        <v>13882.735536706357</v>
      </c>
      <c r="HJ24" s="8">
        <f t="shared" si="33"/>
        <v>13882.735536706357</v>
      </c>
      <c r="HK24" s="8">
        <f t="shared" si="33"/>
        <v>13882.735536706357</v>
      </c>
      <c r="HL24" s="8">
        <f t="shared" si="33"/>
        <v>13882.735536706357</v>
      </c>
      <c r="HM24" s="8">
        <f t="shared" si="33"/>
        <v>13882.735536706357</v>
      </c>
      <c r="HN24" s="8">
        <f t="shared" si="33"/>
        <v>13882.735536706357</v>
      </c>
      <c r="HO24" s="8">
        <f t="shared" si="33"/>
        <v>13882.735536706357</v>
      </c>
      <c r="HP24" s="8">
        <f t="shared" si="33"/>
        <v>13882.735536706357</v>
      </c>
      <c r="HQ24" s="8">
        <f t="shared" si="33"/>
        <v>13882.735536706357</v>
      </c>
      <c r="HR24" s="8">
        <f t="shared" si="33"/>
        <v>13882.735536706357</v>
      </c>
      <c r="HS24" s="8">
        <f t="shared" si="33"/>
        <v>13882.735536706357</v>
      </c>
      <c r="HT24" s="8">
        <f t="shared" si="33"/>
        <v>13882.735536706357</v>
      </c>
      <c r="HU24" s="8">
        <f t="shared" si="33"/>
        <v>13882.735536706357</v>
      </c>
      <c r="HV24" s="8">
        <f t="shared" si="33"/>
        <v>13882.735536706357</v>
      </c>
      <c r="HW24" s="8">
        <f t="shared" si="33"/>
        <v>13882.735536706357</v>
      </c>
      <c r="HX24" s="8">
        <f t="shared" si="33"/>
        <v>13882.735536706357</v>
      </c>
      <c r="HY24" s="8">
        <f t="shared" si="33"/>
        <v>13882.735536706357</v>
      </c>
      <c r="HZ24" s="8">
        <f t="shared" si="33"/>
        <v>13882.735536706357</v>
      </c>
      <c r="IA24" s="8">
        <f t="shared" si="33"/>
        <v>13882.735536706357</v>
      </c>
      <c r="IB24" s="8">
        <f t="shared" si="33"/>
        <v>13882.735536706357</v>
      </c>
      <c r="IC24" s="8">
        <f t="shared" si="33"/>
        <v>13882.735536706357</v>
      </c>
      <c r="ID24" s="8">
        <f t="shared" si="33"/>
        <v>13882.735536706357</v>
      </c>
      <c r="IE24" s="8">
        <f t="shared" si="33"/>
        <v>13882.735536706357</v>
      </c>
      <c r="IF24" s="8">
        <f t="shared" si="33"/>
        <v>13882.735536706357</v>
      </c>
      <c r="IG24" s="8">
        <f t="shared" si="33"/>
        <v>13882.735536706357</v>
      </c>
      <c r="IH24" s="8">
        <f t="shared" si="33"/>
        <v>13882.735536706357</v>
      </c>
      <c r="II24" s="8">
        <f t="shared" si="33"/>
        <v>13882.735536706357</v>
      </c>
      <c r="IJ24" s="8">
        <f t="shared" si="33"/>
        <v>13882.735536706357</v>
      </c>
      <c r="IK24" s="8">
        <f t="shared" si="33"/>
        <v>13882.735536706357</v>
      </c>
      <c r="IL24" s="8">
        <f t="shared" si="33"/>
        <v>13882.735536706357</v>
      </c>
      <c r="IM24" s="8">
        <f t="shared" si="33"/>
        <v>13882.735536706357</v>
      </c>
      <c r="IN24" s="8">
        <f t="shared" si="33"/>
        <v>13882.735536706357</v>
      </c>
      <c r="IO24" s="8">
        <f t="shared" si="33"/>
        <v>13882.735536706357</v>
      </c>
      <c r="IP24" s="8">
        <f t="shared" si="33"/>
        <v>13882.735536706357</v>
      </c>
      <c r="IQ24" s="8">
        <f t="shared" si="33"/>
        <v>13882.735536706357</v>
      </c>
      <c r="IR24" s="8">
        <f t="shared" si="33"/>
        <v>13882.735536706357</v>
      </c>
      <c r="IS24" s="8">
        <f t="shared" si="33"/>
        <v>13882.735536706357</v>
      </c>
      <c r="IT24" s="8">
        <f t="shared" si="33"/>
        <v>13882.735536706357</v>
      </c>
      <c r="IU24" s="8">
        <f t="shared" si="33"/>
        <v>13882.735536706357</v>
      </c>
      <c r="IV24" s="8">
        <f t="shared" si="33"/>
        <v>13882.735536706357</v>
      </c>
      <c r="IW24" s="8">
        <f t="shared" si="33"/>
        <v>13882.735536706357</v>
      </c>
      <c r="IX24" s="8">
        <f t="shared" si="33"/>
        <v>13882.735536706357</v>
      </c>
      <c r="IY24" s="8">
        <f t="shared" si="33"/>
        <v>13882.735536706357</v>
      </c>
      <c r="IZ24" s="8">
        <f t="shared" ref="IZ24:KQ24" si="34">SUM(IZ12:IZ23)</f>
        <v>13882.735536706357</v>
      </c>
      <c r="JA24" s="8">
        <f t="shared" si="34"/>
        <v>13882.735536706357</v>
      </c>
      <c r="JB24" s="8">
        <f t="shared" si="34"/>
        <v>13882.735536706357</v>
      </c>
      <c r="JC24" s="8">
        <f t="shared" si="34"/>
        <v>13882.735536706357</v>
      </c>
      <c r="JD24" s="8">
        <f t="shared" si="34"/>
        <v>13882.735536706357</v>
      </c>
      <c r="JE24" s="8">
        <f t="shared" si="34"/>
        <v>13882.735536706357</v>
      </c>
      <c r="JF24" s="8">
        <f t="shared" si="34"/>
        <v>13882.735536706357</v>
      </c>
      <c r="JG24" s="8">
        <f t="shared" si="34"/>
        <v>13882.735536706357</v>
      </c>
      <c r="JH24" s="8">
        <f t="shared" si="34"/>
        <v>13882.735536706357</v>
      </c>
      <c r="JI24" s="8">
        <f t="shared" si="34"/>
        <v>13882.735536706357</v>
      </c>
      <c r="JJ24" s="8">
        <f t="shared" si="34"/>
        <v>13882.735536706357</v>
      </c>
      <c r="JK24" s="8">
        <f t="shared" si="34"/>
        <v>13882.735536706357</v>
      </c>
      <c r="JL24" s="8">
        <f t="shared" si="34"/>
        <v>13882.735536706357</v>
      </c>
      <c r="JM24" s="8">
        <f t="shared" si="34"/>
        <v>13882.735536706357</v>
      </c>
      <c r="JN24" s="8">
        <f t="shared" si="34"/>
        <v>13882.735536706357</v>
      </c>
      <c r="JO24" s="8">
        <f t="shared" si="34"/>
        <v>13882.735536706357</v>
      </c>
      <c r="JP24" s="8">
        <f t="shared" si="34"/>
        <v>13882.735536706357</v>
      </c>
      <c r="JQ24" s="8">
        <f t="shared" si="34"/>
        <v>13882.735536706357</v>
      </c>
      <c r="JR24" s="8">
        <f t="shared" si="34"/>
        <v>13882.735536706357</v>
      </c>
      <c r="JS24" s="8">
        <f t="shared" si="34"/>
        <v>13882.735536706357</v>
      </c>
      <c r="JT24" s="8">
        <f t="shared" si="34"/>
        <v>13882.735536706357</v>
      </c>
      <c r="JU24" s="8">
        <f t="shared" si="34"/>
        <v>13882.735536706357</v>
      </c>
      <c r="JV24" s="8">
        <f t="shared" si="34"/>
        <v>13882.735536706357</v>
      </c>
      <c r="JW24" s="8">
        <f t="shared" si="34"/>
        <v>13882.735536706357</v>
      </c>
      <c r="JX24" s="8">
        <f t="shared" si="34"/>
        <v>13882.735536706357</v>
      </c>
      <c r="JY24" s="8">
        <f t="shared" si="34"/>
        <v>13882.735536706357</v>
      </c>
      <c r="JZ24" s="8">
        <f t="shared" si="34"/>
        <v>13882.735536706357</v>
      </c>
      <c r="KA24" s="8">
        <f t="shared" si="34"/>
        <v>13882.735536706357</v>
      </c>
      <c r="KB24" s="8">
        <f t="shared" si="34"/>
        <v>13882.735536706357</v>
      </c>
      <c r="KC24" s="8">
        <f t="shared" si="34"/>
        <v>13882.735536706357</v>
      </c>
      <c r="KD24" s="8">
        <f t="shared" si="34"/>
        <v>13882.735536706357</v>
      </c>
      <c r="KE24" s="8">
        <f t="shared" si="34"/>
        <v>13882.735536706357</v>
      </c>
      <c r="KF24" s="8">
        <f t="shared" si="34"/>
        <v>13882.735536706357</v>
      </c>
      <c r="KG24" s="8">
        <f t="shared" si="34"/>
        <v>13882.735536706357</v>
      </c>
      <c r="KH24" s="8">
        <f t="shared" si="34"/>
        <v>13882.735536706357</v>
      </c>
      <c r="KI24" s="8">
        <f t="shared" si="34"/>
        <v>13882.735536706357</v>
      </c>
      <c r="KJ24" s="8">
        <f t="shared" si="34"/>
        <v>13882.735536706357</v>
      </c>
      <c r="KK24" s="8">
        <f t="shared" si="34"/>
        <v>13882.735536706357</v>
      </c>
      <c r="KL24" s="8">
        <f t="shared" si="34"/>
        <v>13882.735536706357</v>
      </c>
      <c r="KM24" s="8">
        <f t="shared" si="34"/>
        <v>13882.735536706357</v>
      </c>
      <c r="KN24" s="8">
        <f t="shared" si="34"/>
        <v>13882.735536706357</v>
      </c>
      <c r="KO24" s="8">
        <f t="shared" si="34"/>
        <v>13882.735536706357</v>
      </c>
      <c r="KP24" s="8">
        <f t="shared" si="34"/>
        <v>13882.735536706357</v>
      </c>
      <c r="KQ24" s="8">
        <f t="shared" si="34"/>
        <v>13882.735536706357</v>
      </c>
    </row>
    <row r="25" spans="1:303" ht="15.75" customHeight="1" x14ac:dyDescent="0.25">
      <c r="A25" s="99" t="s">
        <v>255</v>
      </c>
      <c r="B25" s="20" t="s">
        <v>381</v>
      </c>
      <c r="C25" s="9"/>
      <c r="D25" s="5"/>
      <c r="E25" s="5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  <c r="IU25" s="10"/>
    </row>
    <row r="26" spans="1:303" ht="15" customHeight="1" x14ac:dyDescent="0.25">
      <c r="A26" s="99"/>
      <c r="B26" s="12" t="s">
        <v>868</v>
      </c>
      <c r="C26" s="9"/>
      <c r="D26" s="5">
        <f>SERVICOS!E35</f>
        <v>20962.46</v>
      </c>
      <c r="E26" s="5">
        <f>$D26</f>
        <v>20962.46</v>
      </c>
      <c r="F26" s="10">
        <f t="shared" ref="F26:BQ26" si="35">$D26</f>
        <v>20962.46</v>
      </c>
      <c r="G26" s="10">
        <f t="shared" si="35"/>
        <v>20962.46</v>
      </c>
      <c r="H26" s="10">
        <f t="shared" si="35"/>
        <v>20962.46</v>
      </c>
      <c r="I26" s="10">
        <f t="shared" si="35"/>
        <v>20962.46</v>
      </c>
      <c r="J26" s="10">
        <f t="shared" si="35"/>
        <v>20962.46</v>
      </c>
      <c r="K26" s="10">
        <f t="shared" si="35"/>
        <v>20962.46</v>
      </c>
      <c r="L26" s="10">
        <f t="shared" si="35"/>
        <v>20962.46</v>
      </c>
      <c r="M26" s="10">
        <f t="shared" si="35"/>
        <v>20962.46</v>
      </c>
      <c r="N26" s="10">
        <f t="shared" si="35"/>
        <v>20962.46</v>
      </c>
      <c r="O26" s="10">
        <f t="shared" si="35"/>
        <v>20962.46</v>
      </c>
      <c r="P26" s="10">
        <f t="shared" si="35"/>
        <v>20962.46</v>
      </c>
      <c r="Q26" s="10">
        <f t="shared" si="35"/>
        <v>20962.46</v>
      </c>
      <c r="R26" s="10">
        <f t="shared" si="35"/>
        <v>20962.46</v>
      </c>
      <c r="S26" s="10">
        <f t="shared" si="35"/>
        <v>20962.46</v>
      </c>
      <c r="T26" s="10">
        <f t="shared" si="35"/>
        <v>20962.46</v>
      </c>
      <c r="U26" s="10">
        <f t="shared" si="35"/>
        <v>20962.46</v>
      </c>
      <c r="V26" s="10">
        <f t="shared" si="35"/>
        <v>20962.46</v>
      </c>
      <c r="W26" s="10">
        <f t="shared" si="35"/>
        <v>20962.46</v>
      </c>
      <c r="X26" s="10">
        <f t="shared" si="35"/>
        <v>20962.46</v>
      </c>
      <c r="Y26" s="10">
        <f t="shared" si="35"/>
        <v>20962.46</v>
      </c>
      <c r="Z26" s="10">
        <f t="shared" si="35"/>
        <v>20962.46</v>
      </c>
      <c r="AA26" s="10">
        <f t="shared" si="35"/>
        <v>20962.46</v>
      </c>
      <c r="AB26" s="10">
        <f t="shared" si="35"/>
        <v>20962.46</v>
      </c>
      <c r="AC26" s="10">
        <f t="shared" si="35"/>
        <v>20962.46</v>
      </c>
      <c r="AD26" s="10">
        <f t="shared" si="35"/>
        <v>20962.46</v>
      </c>
      <c r="AE26" s="10">
        <f t="shared" si="35"/>
        <v>20962.46</v>
      </c>
      <c r="AF26" s="10">
        <f t="shared" si="35"/>
        <v>20962.46</v>
      </c>
      <c r="AG26" s="10">
        <f t="shared" si="35"/>
        <v>20962.46</v>
      </c>
      <c r="AH26" s="10">
        <f t="shared" si="35"/>
        <v>20962.46</v>
      </c>
      <c r="AI26" s="10">
        <f t="shared" si="35"/>
        <v>20962.46</v>
      </c>
      <c r="AJ26" s="10">
        <f t="shared" si="35"/>
        <v>20962.46</v>
      </c>
      <c r="AK26" s="10">
        <f t="shared" si="35"/>
        <v>20962.46</v>
      </c>
      <c r="AL26" s="10">
        <f t="shared" si="35"/>
        <v>20962.46</v>
      </c>
      <c r="AM26" s="10">
        <f t="shared" si="35"/>
        <v>20962.46</v>
      </c>
      <c r="AN26" s="10">
        <f t="shared" si="35"/>
        <v>20962.46</v>
      </c>
      <c r="AO26" s="10">
        <f t="shared" si="35"/>
        <v>20962.46</v>
      </c>
      <c r="AP26" s="10">
        <f t="shared" si="35"/>
        <v>20962.46</v>
      </c>
      <c r="AQ26" s="10">
        <f t="shared" si="35"/>
        <v>20962.46</v>
      </c>
      <c r="AR26" s="10">
        <f t="shared" si="35"/>
        <v>20962.46</v>
      </c>
      <c r="AS26" s="10">
        <f t="shared" si="35"/>
        <v>20962.46</v>
      </c>
      <c r="AT26" s="10">
        <f t="shared" si="35"/>
        <v>20962.46</v>
      </c>
      <c r="AU26" s="10">
        <f t="shared" si="35"/>
        <v>20962.46</v>
      </c>
      <c r="AV26" s="10">
        <f t="shared" si="35"/>
        <v>20962.46</v>
      </c>
      <c r="AW26" s="10">
        <f t="shared" si="35"/>
        <v>20962.46</v>
      </c>
      <c r="AX26" s="10">
        <f t="shared" si="35"/>
        <v>20962.46</v>
      </c>
      <c r="AY26" s="10">
        <f t="shared" si="35"/>
        <v>20962.46</v>
      </c>
      <c r="AZ26" s="10">
        <f t="shared" si="35"/>
        <v>20962.46</v>
      </c>
      <c r="BA26" s="10">
        <f t="shared" si="35"/>
        <v>20962.46</v>
      </c>
      <c r="BB26" s="10">
        <f t="shared" si="35"/>
        <v>20962.46</v>
      </c>
      <c r="BC26" s="10">
        <f t="shared" si="35"/>
        <v>20962.46</v>
      </c>
      <c r="BD26" s="10">
        <f t="shared" si="35"/>
        <v>20962.46</v>
      </c>
      <c r="BE26" s="10">
        <f t="shared" si="35"/>
        <v>20962.46</v>
      </c>
      <c r="BF26" s="10">
        <f t="shared" si="35"/>
        <v>20962.46</v>
      </c>
      <c r="BG26" s="10">
        <f t="shared" si="35"/>
        <v>20962.46</v>
      </c>
      <c r="BH26" s="10">
        <f t="shared" si="35"/>
        <v>20962.46</v>
      </c>
      <c r="BI26" s="10">
        <f t="shared" si="35"/>
        <v>20962.46</v>
      </c>
      <c r="BJ26" s="10">
        <f t="shared" si="35"/>
        <v>20962.46</v>
      </c>
      <c r="BK26" s="10">
        <f t="shared" si="35"/>
        <v>20962.46</v>
      </c>
      <c r="BL26" s="10">
        <f t="shared" si="35"/>
        <v>20962.46</v>
      </c>
      <c r="BM26" s="10">
        <f t="shared" si="35"/>
        <v>20962.46</v>
      </c>
      <c r="BN26" s="10">
        <f t="shared" si="35"/>
        <v>20962.46</v>
      </c>
      <c r="BO26" s="10">
        <f t="shared" si="35"/>
        <v>20962.46</v>
      </c>
      <c r="BP26" s="10">
        <f t="shared" si="35"/>
        <v>20962.46</v>
      </c>
      <c r="BQ26" s="10">
        <f t="shared" si="35"/>
        <v>20962.46</v>
      </c>
      <c r="BR26" s="10">
        <f t="shared" ref="BR26:EC26" si="36">$D26</f>
        <v>20962.46</v>
      </c>
      <c r="BS26" s="10">
        <f t="shared" si="36"/>
        <v>20962.46</v>
      </c>
      <c r="BT26" s="10">
        <f t="shared" si="36"/>
        <v>20962.46</v>
      </c>
      <c r="BU26" s="10">
        <f t="shared" si="36"/>
        <v>20962.46</v>
      </c>
      <c r="BV26" s="10">
        <f t="shared" si="36"/>
        <v>20962.46</v>
      </c>
      <c r="BW26" s="10">
        <f t="shared" si="36"/>
        <v>20962.46</v>
      </c>
      <c r="BX26" s="10">
        <f t="shared" si="36"/>
        <v>20962.46</v>
      </c>
      <c r="BY26" s="10">
        <f t="shared" si="36"/>
        <v>20962.46</v>
      </c>
      <c r="BZ26" s="10">
        <f t="shared" si="36"/>
        <v>20962.46</v>
      </c>
      <c r="CA26" s="10">
        <f t="shared" si="36"/>
        <v>20962.46</v>
      </c>
      <c r="CB26" s="10">
        <f t="shared" si="36"/>
        <v>20962.46</v>
      </c>
      <c r="CC26" s="10">
        <f t="shared" si="36"/>
        <v>20962.46</v>
      </c>
      <c r="CD26" s="10">
        <f t="shared" si="36"/>
        <v>20962.46</v>
      </c>
      <c r="CE26" s="10">
        <f t="shared" si="36"/>
        <v>20962.46</v>
      </c>
      <c r="CF26" s="10">
        <f t="shared" si="36"/>
        <v>20962.46</v>
      </c>
      <c r="CG26" s="10">
        <f t="shared" si="36"/>
        <v>20962.46</v>
      </c>
      <c r="CH26" s="10">
        <f t="shared" si="36"/>
        <v>20962.46</v>
      </c>
      <c r="CI26" s="10">
        <f t="shared" si="36"/>
        <v>20962.46</v>
      </c>
      <c r="CJ26" s="10">
        <f t="shared" si="36"/>
        <v>20962.46</v>
      </c>
      <c r="CK26" s="10">
        <f t="shared" si="36"/>
        <v>20962.46</v>
      </c>
      <c r="CL26" s="10">
        <f t="shared" si="36"/>
        <v>20962.46</v>
      </c>
      <c r="CM26" s="10">
        <f t="shared" si="36"/>
        <v>20962.46</v>
      </c>
      <c r="CN26" s="10">
        <f t="shared" si="36"/>
        <v>20962.46</v>
      </c>
      <c r="CO26" s="10">
        <f t="shared" si="36"/>
        <v>20962.46</v>
      </c>
      <c r="CP26" s="10">
        <f t="shared" si="36"/>
        <v>20962.46</v>
      </c>
      <c r="CQ26" s="10">
        <f t="shared" si="36"/>
        <v>20962.46</v>
      </c>
      <c r="CR26" s="10">
        <f t="shared" si="36"/>
        <v>20962.46</v>
      </c>
      <c r="CS26" s="10">
        <f t="shared" si="36"/>
        <v>20962.46</v>
      </c>
      <c r="CT26" s="10">
        <f t="shared" si="36"/>
        <v>20962.46</v>
      </c>
      <c r="CU26" s="10">
        <f t="shared" si="36"/>
        <v>20962.46</v>
      </c>
      <c r="CV26" s="10">
        <f t="shared" si="36"/>
        <v>20962.46</v>
      </c>
      <c r="CW26" s="10">
        <f t="shared" si="36"/>
        <v>20962.46</v>
      </c>
      <c r="CX26" s="10">
        <f t="shared" si="36"/>
        <v>20962.46</v>
      </c>
      <c r="CY26" s="10">
        <f t="shared" si="36"/>
        <v>20962.46</v>
      </c>
      <c r="CZ26" s="10">
        <f t="shared" si="36"/>
        <v>20962.46</v>
      </c>
      <c r="DA26" s="10">
        <f t="shared" si="36"/>
        <v>20962.46</v>
      </c>
      <c r="DB26" s="10">
        <f t="shared" si="36"/>
        <v>20962.46</v>
      </c>
      <c r="DC26" s="10">
        <f t="shared" si="36"/>
        <v>20962.46</v>
      </c>
      <c r="DD26" s="10">
        <f t="shared" si="36"/>
        <v>20962.46</v>
      </c>
      <c r="DE26" s="10">
        <f t="shared" si="36"/>
        <v>20962.46</v>
      </c>
      <c r="DF26" s="10">
        <f t="shared" si="36"/>
        <v>20962.46</v>
      </c>
      <c r="DG26" s="10">
        <f t="shared" si="36"/>
        <v>20962.46</v>
      </c>
      <c r="DH26" s="10">
        <f t="shared" si="36"/>
        <v>20962.46</v>
      </c>
      <c r="DI26" s="10">
        <f t="shared" si="36"/>
        <v>20962.46</v>
      </c>
      <c r="DJ26" s="10">
        <f t="shared" si="36"/>
        <v>20962.46</v>
      </c>
      <c r="DK26" s="10">
        <f t="shared" si="36"/>
        <v>20962.46</v>
      </c>
      <c r="DL26" s="10">
        <f t="shared" si="36"/>
        <v>20962.46</v>
      </c>
      <c r="DM26" s="10">
        <f t="shared" si="36"/>
        <v>20962.46</v>
      </c>
      <c r="DN26" s="10">
        <f t="shared" si="36"/>
        <v>20962.46</v>
      </c>
      <c r="DO26" s="10">
        <f t="shared" si="36"/>
        <v>20962.46</v>
      </c>
      <c r="DP26" s="10">
        <f t="shared" si="36"/>
        <v>20962.46</v>
      </c>
      <c r="DQ26" s="10">
        <f t="shared" si="36"/>
        <v>20962.46</v>
      </c>
      <c r="DR26" s="10">
        <f t="shared" si="36"/>
        <v>20962.46</v>
      </c>
      <c r="DS26" s="10">
        <f t="shared" si="36"/>
        <v>20962.46</v>
      </c>
      <c r="DT26" s="10">
        <f t="shared" si="36"/>
        <v>20962.46</v>
      </c>
      <c r="DU26" s="10">
        <f t="shared" si="36"/>
        <v>20962.46</v>
      </c>
      <c r="DV26" s="10">
        <f t="shared" si="36"/>
        <v>20962.46</v>
      </c>
      <c r="DW26" s="10">
        <f t="shared" si="36"/>
        <v>20962.46</v>
      </c>
      <c r="DX26" s="10">
        <f t="shared" si="36"/>
        <v>20962.46</v>
      </c>
      <c r="DY26" s="10">
        <f t="shared" si="36"/>
        <v>20962.46</v>
      </c>
      <c r="DZ26" s="10">
        <f t="shared" si="36"/>
        <v>20962.46</v>
      </c>
      <c r="EA26" s="10">
        <f t="shared" si="36"/>
        <v>20962.46</v>
      </c>
      <c r="EB26" s="10">
        <f t="shared" si="36"/>
        <v>20962.46</v>
      </c>
      <c r="EC26" s="10">
        <f t="shared" si="36"/>
        <v>20962.46</v>
      </c>
      <c r="ED26" s="10">
        <f t="shared" ref="ED26:GO26" si="37">$D26</f>
        <v>20962.46</v>
      </c>
      <c r="EE26" s="10">
        <f t="shared" si="37"/>
        <v>20962.46</v>
      </c>
      <c r="EF26" s="10">
        <f t="shared" si="37"/>
        <v>20962.46</v>
      </c>
      <c r="EG26" s="10">
        <f t="shared" si="37"/>
        <v>20962.46</v>
      </c>
      <c r="EH26" s="10">
        <f t="shared" si="37"/>
        <v>20962.46</v>
      </c>
      <c r="EI26" s="10">
        <f t="shared" si="37"/>
        <v>20962.46</v>
      </c>
      <c r="EJ26" s="10">
        <f t="shared" si="37"/>
        <v>20962.46</v>
      </c>
      <c r="EK26" s="10">
        <f t="shared" si="37"/>
        <v>20962.46</v>
      </c>
      <c r="EL26" s="10">
        <f t="shared" si="37"/>
        <v>20962.46</v>
      </c>
      <c r="EM26" s="10">
        <f t="shared" si="37"/>
        <v>20962.46</v>
      </c>
      <c r="EN26" s="10">
        <f t="shared" si="37"/>
        <v>20962.46</v>
      </c>
      <c r="EO26" s="10">
        <f t="shared" si="37"/>
        <v>20962.46</v>
      </c>
      <c r="EP26" s="10">
        <f t="shared" si="37"/>
        <v>20962.46</v>
      </c>
      <c r="EQ26" s="10">
        <f t="shared" si="37"/>
        <v>20962.46</v>
      </c>
      <c r="ER26" s="10">
        <f t="shared" si="37"/>
        <v>20962.46</v>
      </c>
      <c r="ES26" s="10">
        <f t="shared" si="37"/>
        <v>20962.46</v>
      </c>
      <c r="ET26" s="10">
        <f t="shared" si="37"/>
        <v>20962.46</v>
      </c>
      <c r="EU26" s="10">
        <f t="shared" si="37"/>
        <v>20962.46</v>
      </c>
      <c r="EV26" s="10">
        <f t="shared" si="37"/>
        <v>20962.46</v>
      </c>
      <c r="EW26" s="10">
        <f t="shared" si="37"/>
        <v>20962.46</v>
      </c>
      <c r="EX26" s="10">
        <f t="shared" si="37"/>
        <v>20962.46</v>
      </c>
      <c r="EY26" s="10">
        <f t="shared" si="37"/>
        <v>20962.46</v>
      </c>
      <c r="EZ26" s="10">
        <f t="shared" si="37"/>
        <v>20962.46</v>
      </c>
      <c r="FA26" s="10">
        <f t="shared" si="37"/>
        <v>20962.46</v>
      </c>
      <c r="FB26" s="10">
        <f t="shared" si="37"/>
        <v>20962.46</v>
      </c>
      <c r="FC26" s="10">
        <f t="shared" si="37"/>
        <v>20962.46</v>
      </c>
      <c r="FD26" s="10">
        <f t="shared" si="37"/>
        <v>20962.46</v>
      </c>
      <c r="FE26" s="10">
        <f t="shared" si="37"/>
        <v>20962.46</v>
      </c>
      <c r="FF26" s="10">
        <f t="shared" si="37"/>
        <v>20962.46</v>
      </c>
      <c r="FG26" s="10">
        <f t="shared" si="37"/>
        <v>20962.46</v>
      </c>
      <c r="FH26" s="10">
        <f t="shared" si="37"/>
        <v>20962.46</v>
      </c>
      <c r="FI26" s="10">
        <f t="shared" si="37"/>
        <v>20962.46</v>
      </c>
      <c r="FJ26" s="10">
        <f t="shared" si="37"/>
        <v>20962.46</v>
      </c>
      <c r="FK26" s="10">
        <f t="shared" si="37"/>
        <v>20962.46</v>
      </c>
      <c r="FL26" s="10">
        <f t="shared" si="37"/>
        <v>20962.46</v>
      </c>
      <c r="FM26" s="10">
        <f t="shared" si="37"/>
        <v>20962.46</v>
      </c>
      <c r="FN26" s="10">
        <f t="shared" si="37"/>
        <v>20962.46</v>
      </c>
      <c r="FO26" s="10">
        <f t="shared" si="37"/>
        <v>20962.46</v>
      </c>
      <c r="FP26" s="10">
        <f t="shared" si="37"/>
        <v>20962.46</v>
      </c>
      <c r="FQ26" s="10">
        <f t="shared" si="37"/>
        <v>20962.46</v>
      </c>
      <c r="FR26" s="10">
        <f t="shared" si="37"/>
        <v>20962.46</v>
      </c>
      <c r="FS26" s="10">
        <f t="shared" si="37"/>
        <v>20962.46</v>
      </c>
      <c r="FT26" s="10">
        <f t="shared" si="37"/>
        <v>20962.46</v>
      </c>
      <c r="FU26" s="10">
        <f t="shared" si="37"/>
        <v>20962.46</v>
      </c>
      <c r="FV26" s="10">
        <f t="shared" si="37"/>
        <v>20962.46</v>
      </c>
      <c r="FW26" s="10">
        <f t="shared" si="37"/>
        <v>20962.46</v>
      </c>
      <c r="FX26" s="10">
        <f t="shared" si="37"/>
        <v>20962.46</v>
      </c>
      <c r="FY26" s="10">
        <f t="shared" si="37"/>
        <v>20962.46</v>
      </c>
      <c r="FZ26" s="10">
        <f t="shared" si="37"/>
        <v>20962.46</v>
      </c>
      <c r="GA26" s="10">
        <f t="shared" si="37"/>
        <v>20962.46</v>
      </c>
      <c r="GB26" s="10">
        <f t="shared" si="37"/>
        <v>20962.46</v>
      </c>
      <c r="GC26" s="10">
        <f t="shared" si="37"/>
        <v>20962.46</v>
      </c>
      <c r="GD26" s="10">
        <f t="shared" si="37"/>
        <v>20962.46</v>
      </c>
      <c r="GE26" s="10">
        <f t="shared" si="37"/>
        <v>20962.46</v>
      </c>
      <c r="GF26" s="10">
        <f t="shared" si="37"/>
        <v>20962.46</v>
      </c>
      <c r="GG26" s="10">
        <f t="shared" si="37"/>
        <v>20962.46</v>
      </c>
      <c r="GH26" s="10">
        <f t="shared" si="37"/>
        <v>20962.46</v>
      </c>
      <c r="GI26" s="10">
        <f t="shared" si="37"/>
        <v>20962.46</v>
      </c>
      <c r="GJ26" s="10">
        <f t="shared" si="37"/>
        <v>20962.46</v>
      </c>
      <c r="GK26" s="10">
        <f t="shared" si="37"/>
        <v>20962.46</v>
      </c>
      <c r="GL26" s="10">
        <f t="shared" si="37"/>
        <v>20962.46</v>
      </c>
      <c r="GM26" s="10">
        <f t="shared" si="37"/>
        <v>20962.46</v>
      </c>
      <c r="GN26" s="10">
        <f t="shared" si="37"/>
        <v>20962.46</v>
      </c>
      <c r="GO26" s="10">
        <f t="shared" si="37"/>
        <v>20962.46</v>
      </c>
      <c r="GP26" s="10">
        <f t="shared" ref="GP26:JA26" si="38">$D26</f>
        <v>20962.46</v>
      </c>
      <c r="GQ26" s="10">
        <f t="shared" si="38"/>
        <v>20962.46</v>
      </c>
      <c r="GR26" s="10">
        <f t="shared" si="38"/>
        <v>20962.46</v>
      </c>
      <c r="GS26" s="10">
        <f t="shared" si="38"/>
        <v>20962.46</v>
      </c>
      <c r="GT26" s="10">
        <f t="shared" si="38"/>
        <v>20962.46</v>
      </c>
      <c r="GU26" s="10">
        <f t="shared" si="38"/>
        <v>20962.46</v>
      </c>
      <c r="GV26" s="10">
        <f t="shared" si="38"/>
        <v>20962.46</v>
      </c>
      <c r="GW26" s="10">
        <f t="shared" si="38"/>
        <v>20962.46</v>
      </c>
      <c r="GX26" s="10">
        <f t="shared" si="38"/>
        <v>20962.46</v>
      </c>
      <c r="GY26" s="10">
        <f t="shared" si="38"/>
        <v>20962.46</v>
      </c>
      <c r="GZ26" s="10">
        <f t="shared" si="38"/>
        <v>20962.46</v>
      </c>
      <c r="HA26" s="10">
        <f t="shared" si="38"/>
        <v>20962.46</v>
      </c>
      <c r="HB26" s="10">
        <f t="shared" si="38"/>
        <v>20962.46</v>
      </c>
      <c r="HC26" s="10">
        <f t="shared" si="38"/>
        <v>20962.46</v>
      </c>
      <c r="HD26" s="10">
        <f t="shared" si="38"/>
        <v>20962.46</v>
      </c>
      <c r="HE26" s="10">
        <f t="shared" si="38"/>
        <v>20962.46</v>
      </c>
      <c r="HF26" s="10">
        <f t="shared" si="38"/>
        <v>20962.46</v>
      </c>
      <c r="HG26" s="10">
        <f t="shared" si="38"/>
        <v>20962.46</v>
      </c>
      <c r="HH26" s="10">
        <f t="shared" si="38"/>
        <v>20962.46</v>
      </c>
      <c r="HI26" s="10">
        <f t="shared" si="38"/>
        <v>20962.46</v>
      </c>
      <c r="HJ26" s="10">
        <f t="shared" si="38"/>
        <v>20962.46</v>
      </c>
      <c r="HK26" s="10">
        <f t="shared" si="38"/>
        <v>20962.46</v>
      </c>
      <c r="HL26" s="10">
        <f t="shared" si="38"/>
        <v>20962.46</v>
      </c>
      <c r="HM26" s="10">
        <f t="shared" si="38"/>
        <v>20962.46</v>
      </c>
      <c r="HN26" s="10">
        <f t="shared" si="38"/>
        <v>20962.46</v>
      </c>
      <c r="HO26" s="10">
        <f t="shared" si="38"/>
        <v>20962.46</v>
      </c>
      <c r="HP26" s="10">
        <f t="shared" si="38"/>
        <v>20962.46</v>
      </c>
      <c r="HQ26" s="10">
        <f t="shared" si="38"/>
        <v>20962.46</v>
      </c>
      <c r="HR26" s="10">
        <f t="shared" si="38"/>
        <v>20962.46</v>
      </c>
      <c r="HS26" s="10">
        <f t="shared" si="38"/>
        <v>20962.46</v>
      </c>
      <c r="HT26" s="10">
        <f t="shared" si="38"/>
        <v>20962.46</v>
      </c>
      <c r="HU26" s="10">
        <f t="shared" si="38"/>
        <v>20962.46</v>
      </c>
      <c r="HV26" s="10">
        <f t="shared" si="38"/>
        <v>20962.46</v>
      </c>
      <c r="HW26" s="10">
        <f t="shared" si="38"/>
        <v>20962.46</v>
      </c>
      <c r="HX26" s="10">
        <f t="shared" si="38"/>
        <v>20962.46</v>
      </c>
      <c r="HY26" s="10">
        <f t="shared" si="38"/>
        <v>20962.46</v>
      </c>
      <c r="HZ26" s="10">
        <f t="shared" si="38"/>
        <v>20962.46</v>
      </c>
      <c r="IA26" s="10">
        <f t="shared" si="38"/>
        <v>20962.46</v>
      </c>
      <c r="IB26" s="10">
        <f t="shared" si="38"/>
        <v>20962.46</v>
      </c>
      <c r="IC26" s="10">
        <f t="shared" si="38"/>
        <v>20962.46</v>
      </c>
      <c r="ID26" s="10">
        <f t="shared" si="38"/>
        <v>20962.46</v>
      </c>
      <c r="IE26" s="10">
        <f t="shared" si="38"/>
        <v>20962.46</v>
      </c>
      <c r="IF26" s="10">
        <f t="shared" si="38"/>
        <v>20962.46</v>
      </c>
      <c r="IG26" s="10">
        <f t="shared" si="38"/>
        <v>20962.46</v>
      </c>
      <c r="IH26" s="10">
        <f t="shared" si="38"/>
        <v>20962.46</v>
      </c>
      <c r="II26" s="10">
        <f t="shared" si="38"/>
        <v>20962.46</v>
      </c>
      <c r="IJ26" s="10">
        <f t="shared" si="38"/>
        <v>20962.46</v>
      </c>
      <c r="IK26" s="10">
        <f t="shared" si="38"/>
        <v>20962.46</v>
      </c>
      <c r="IL26" s="10">
        <f t="shared" si="38"/>
        <v>20962.46</v>
      </c>
      <c r="IM26" s="10">
        <f t="shared" si="38"/>
        <v>20962.46</v>
      </c>
      <c r="IN26" s="10">
        <f t="shared" si="38"/>
        <v>20962.46</v>
      </c>
      <c r="IO26" s="10">
        <f t="shared" si="38"/>
        <v>20962.46</v>
      </c>
      <c r="IP26" s="10">
        <f t="shared" si="38"/>
        <v>20962.46</v>
      </c>
      <c r="IQ26" s="10">
        <f t="shared" si="38"/>
        <v>20962.46</v>
      </c>
      <c r="IR26" s="10">
        <f t="shared" si="38"/>
        <v>20962.46</v>
      </c>
      <c r="IS26" s="10">
        <f t="shared" si="38"/>
        <v>20962.46</v>
      </c>
      <c r="IT26" s="10">
        <f t="shared" si="38"/>
        <v>20962.46</v>
      </c>
      <c r="IU26" s="10">
        <f t="shared" si="38"/>
        <v>20962.46</v>
      </c>
      <c r="IV26" s="10">
        <f t="shared" si="38"/>
        <v>20962.46</v>
      </c>
      <c r="IW26" s="10">
        <f t="shared" si="38"/>
        <v>20962.46</v>
      </c>
      <c r="IX26" s="10">
        <f t="shared" si="38"/>
        <v>20962.46</v>
      </c>
      <c r="IY26" s="10">
        <f t="shared" si="38"/>
        <v>20962.46</v>
      </c>
      <c r="IZ26" s="10">
        <f t="shared" si="38"/>
        <v>20962.46</v>
      </c>
      <c r="JA26" s="10">
        <f t="shared" si="38"/>
        <v>20962.46</v>
      </c>
      <c r="JB26" s="10">
        <f t="shared" ref="JB26:KQ26" si="39">$D26</f>
        <v>20962.46</v>
      </c>
      <c r="JC26" s="10">
        <f t="shared" si="39"/>
        <v>20962.46</v>
      </c>
      <c r="JD26" s="10">
        <f t="shared" si="39"/>
        <v>20962.46</v>
      </c>
      <c r="JE26" s="10">
        <f t="shared" si="39"/>
        <v>20962.46</v>
      </c>
      <c r="JF26" s="10">
        <f t="shared" si="39"/>
        <v>20962.46</v>
      </c>
      <c r="JG26" s="10">
        <f t="shared" si="39"/>
        <v>20962.46</v>
      </c>
      <c r="JH26" s="10">
        <f t="shared" si="39"/>
        <v>20962.46</v>
      </c>
      <c r="JI26" s="10">
        <f t="shared" si="39"/>
        <v>20962.46</v>
      </c>
      <c r="JJ26" s="10">
        <f t="shared" si="39"/>
        <v>20962.46</v>
      </c>
      <c r="JK26" s="10">
        <f t="shared" si="39"/>
        <v>20962.46</v>
      </c>
      <c r="JL26" s="10">
        <f t="shared" si="39"/>
        <v>20962.46</v>
      </c>
      <c r="JM26" s="10">
        <f t="shared" si="39"/>
        <v>20962.46</v>
      </c>
      <c r="JN26" s="10">
        <f t="shared" si="39"/>
        <v>20962.46</v>
      </c>
      <c r="JO26" s="10">
        <f t="shared" si="39"/>
        <v>20962.46</v>
      </c>
      <c r="JP26" s="10">
        <f t="shared" si="39"/>
        <v>20962.46</v>
      </c>
      <c r="JQ26" s="10">
        <f t="shared" si="39"/>
        <v>20962.46</v>
      </c>
      <c r="JR26" s="10">
        <f t="shared" si="39"/>
        <v>20962.46</v>
      </c>
      <c r="JS26" s="10">
        <f t="shared" si="39"/>
        <v>20962.46</v>
      </c>
      <c r="JT26" s="10">
        <f t="shared" si="39"/>
        <v>20962.46</v>
      </c>
      <c r="JU26" s="10">
        <f t="shared" si="39"/>
        <v>20962.46</v>
      </c>
      <c r="JV26" s="10">
        <f t="shared" si="39"/>
        <v>20962.46</v>
      </c>
      <c r="JW26" s="10">
        <f t="shared" si="39"/>
        <v>20962.46</v>
      </c>
      <c r="JX26" s="10">
        <f t="shared" si="39"/>
        <v>20962.46</v>
      </c>
      <c r="JY26" s="10">
        <f t="shared" si="39"/>
        <v>20962.46</v>
      </c>
      <c r="JZ26" s="10">
        <f t="shared" si="39"/>
        <v>20962.46</v>
      </c>
      <c r="KA26" s="10">
        <f t="shared" si="39"/>
        <v>20962.46</v>
      </c>
      <c r="KB26" s="10">
        <f t="shared" si="39"/>
        <v>20962.46</v>
      </c>
      <c r="KC26" s="10">
        <f t="shared" si="39"/>
        <v>20962.46</v>
      </c>
      <c r="KD26" s="10">
        <f t="shared" si="39"/>
        <v>20962.46</v>
      </c>
      <c r="KE26" s="10">
        <f t="shared" si="39"/>
        <v>20962.46</v>
      </c>
      <c r="KF26" s="10">
        <f t="shared" si="39"/>
        <v>20962.46</v>
      </c>
      <c r="KG26" s="10">
        <f t="shared" si="39"/>
        <v>20962.46</v>
      </c>
      <c r="KH26" s="10">
        <f t="shared" si="39"/>
        <v>20962.46</v>
      </c>
      <c r="KI26" s="10">
        <f t="shared" si="39"/>
        <v>20962.46</v>
      </c>
      <c r="KJ26" s="10">
        <f t="shared" si="39"/>
        <v>20962.46</v>
      </c>
      <c r="KK26" s="10">
        <f t="shared" si="39"/>
        <v>20962.46</v>
      </c>
      <c r="KL26" s="10">
        <f t="shared" si="39"/>
        <v>20962.46</v>
      </c>
      <c r="KM26" s="10">
        <f t="shared" si="39"/>
        <v>20962.46</v>
      </c>
      <c r="KN26" s="10">
        <f t="shared" si="39"/>
        <v>20962.46</v>
      </c>
      <c r="KO26" s="10">
        <f t="shared" si="39"/>
        <v>20962.46</v>
      </c>
      <c r="KP26" s="10">
        <f t="shared" si="39"/>
        <v>20962.46</v>
      </c>
      <c r="KQ26" s="10">
        <f t="shared" si="39"/>
        <v>20962.46</v>
      </c>
    </row>
    <row r="27" spans="1:303" s="1" customFormat="1" x14ac:dyDescent="0.25">
      <c r="A27" s="99"/>
      <c r="B27" s="13" t="s">
        <v>368</v>
      </c>
      <c r="C27" s="9">
        <f>SUM(D27:KQ27)</f>
        <v>6288737.9999999907</v>
      </c>
      <c r="D27" s="8">
        <f t="shared" ref="D27:BO27" si="40">SUM(D25:D26)</f>
        <v>20962.46</v>
      </c>
      <c r="E27" s="8">
        <f t="shared" si="40"/>
        <v>20962.46</v>
      </c>
      <c r="F27" s="8">
        <f t="shared" si="40"/>
        <v>20962.46</v>
      </c>
      <c r="G27" s="8">
        <f t="shared" si="40"/>
        <v>20962.46</v>
      </c>
      <c r="H27" s="8">
        <f t="shared" si="40"/>
        <v>20962.46</v>
      </c>
      <c r="I27" s="8">
        <f t="shared" si="40"/>
        <v>20962.46</v>
      </c>
      <c r="J27" s="8">
        <f t="shared" si="40"/>
        <v>20962.46</v>
      </c>
      <c r="K27" s="8">
        <f t="shared" si="40"/>
        <v>20962.46</v>
      </c>
      <c r="L27" s="8">
        <f t="shared" si="40"/>
        <v>20962.46</v>
      </c>
      <c r="M27" s="8">
        <f t="shared" si="40"/>
        <v>20962.46</v>
      </c>
      <c r="N27" s="8">
        <f t="shared" si="40"/>
        <v>20962.46</v>
      </c>
      <c r="O27" s="8">
        <f t="shared" si="40"/>
        <v>20962.46</v>
      </c>
      <c r="P27" s="8">
        <f t="shared" si="40"/>
        <v>20962.46</v>
      </c>
      <c r="Q27" s="8">
        <f t="shared" si="40"/>
        <v>20962.46</v>
      </c>
      <c r="R27" s="8">
        <f t="shared" si="40"/>
        <v>20962.46</v>
      </c>
      <c r="S27" s="8">
        <f t="shared" si="40"/>
        <v>20962.46</v>
      </c>
      <c r="T27" s="8">
        <f t="shared" si="40"/>
        <v>20962.46</v>
      </c>
      <c r="U27" s="8">
        <f t="shared" si="40"/>
        <v>20962.46</v>
      </c>
      <c r="V27" s="8">
        <f t="shared" si="40"/>
        <v>20962.46</v>
      </c>
      <c r="W27" s="8">
        <f t="shared" si="40"/>
        <v>20962.46</v>
      </c>
      <c r="X27" s="8">
        <f t="shared" si="40"/>
        <v>20962.46</v>
      </c>
      <c r="Y27" s="8">
        <f t="shared" si="40"/>
        <v>20962.46</v>
      </c>
      <c r="Z27" s="8">
        <f t="shared" si="40"/>
        <v>20962.46</v>
      </c>
      <c r="AA27" s="8">
        <f t="shared" si="40"/>
        <v>20962.46</v>
      </c>
      <c r="AB27" s="8">
        <f t="shared" si="40"/>
        <v>20962.46</v>
      </c>
      <c r="AC27" s="8">
        <f t="shared" si="40"/>
        <v>20962.46</v>
      </c>
      <c r="AD27" s="8">
        <f t="shared" si="40"/>
        <v>20962.46</v>
      </c>
      <c r="AE27" s="8">
        <f t="shared" si="40"/>
        <v>20962.46</v>
      </c>
      <c r="AF27" s="8">
        <f t="shared" si="40"/>
        <v>20962.46</v>
      </c>
      <c r="AG27" s="8">
        <f t="shared" si="40"/>
        <v>20962.46</v>
      </c>
      <c r="AH27" s="8">
        <f t="shared" si="40"/>
        <v>20962.46</v>
      </c>
      <c r="AI27" s="8">
        <f t="shared" si="40"/>
        <v>20962.46</v>
      </c>
      <c r="AJ27" s="8">
        <f t="shared" si="40"/>
        <v>20962.46</v>
      </c>
      <c r="AK27" s="8">
        <f t="shared" si="40"/>
        <v>20962.46</v>
      </c>
      <c r="AL27" s="8">
        <f t="shared" si="40"/>
        <v>20962.46</v>
      </c>
      <c r="AM27" s="8">
        <f t="shared" si="40"/>
        <v>20962.46</v>
      </c>
      <c r="AN27" s="8">
        <f t="shared" si="40"/>
        <v>20962.46</v>
      </c>
      <c r="AO27" s="8">
        <f t="shared" si="40"/>
        <v>20962.46</v>
      </c>
      <c r="AP27" s="8">
        <f t="shared" si="40"/>
        <v>20962.46</v>
      </c>
      <c r="AQ27" s="8">
        <f t="shared" si="40"/>
        <v>20962.46</v>
      </c>
      <c r="AR27" s="8">
        <f t="shared" si="40"/>
        <v>20962.46</v>
      </c>
      <c r="AS27" s="8">
        <f t="shared" si="40"/>
        <v>20962.46</v>
      </c>
      <c r="AT27" s="8">
        <f t="shared" si="40"/>
        <v>20962.46</v>
      </c>
      <c r="AU27" s="8">
        <f t="shared" si="40"/>
        <v>20962.46</v>
      </c>
      <c r="AV27" s="8">
        <f t="shared" si="40"/>
        <v>20962.46</v>
      </c>
      <c r="AW27" s="8">
        <f t="shared" si="40"/>
        <v>20962.46</v>
      </c>
      <c r="AX27" s="8">
        <f t="shared" si="40"/>
        <v>20962.46</v>
      </c>
      <c r="AY27" s="8">
        <f t="shared" si="40"/>
        <v>20962.46</v>
      </c>
      <c r="AZ27" s="8">
        <f t="shared" si="40"/>
        <v>20962.46</v>
      </c>
      <c r="BA27" s="8">
        <f t="shared" si="40"/>
        <v>20962.46</v>
      </c>
      <c r="BB27" s="8">
        <f t="shared" si="40"/>
        <v>20962.46</v>
      </c>
      <c r="BC27" s="8">
        <f t="shared" si="40"/>
        <v>20962.46</v>
      </c>
      <c r="BD27" s="8">
        <f t="shared" si="40"/>
        <v>20962.46</v>
      </c>
      <c r="BE27" s="8">
        <f t="shared" si="40"/>
        <v>20962.46</v>
      </c>
      <c r="BF27" s="8">
        <f t="shared" si="40"/>
        <v>20962.46</v>
      </c>
      <c r="BG27" s="8">
        <f t="shared" si="40"/>
        <v>20962.46</v>
      </c>
      <c r="BH27" s="8">
        <f t="shared" si="40"/>
        <v>20962.46</v>
      </c>
      <c r="BI27" s="8">
        <f t="shared" si="40"/>
        <v>20962.46</v>
      </c>
      <c r="BJ27" s="8">
        <f t="shared" si="40"/>
        <v>20962.46</v>
      </c>
      <c r="BK27" s="8">
        <f t="shared" si="40"/>
        <v>20962.46</v>
      </c>
      <c r="BL27" s="8">
        <f t="shared" si="40"/>
        <v>20962.46</v>
      </c>
      <c r="BM27" s="8">
        <f t="shared" si="40"/>
        <v>20962.46</v>
      </c>
      <c r="BN27" s="8">
        <f t="shared" si="40"/>
        <v>20962.46</v>
      </c>
      <c r="BO27" s="8">
        <f t="shared" si="40"/>
        <v>20962.46</v>
      </c>
      <c r="BP27" s="8">
        <f t="shared" ref="BP27:EA27" si="41">SUM(BP25:BP26)</f>
        <v>20962.46</v>
      </c>
      <c r="BQ27" s="8">
        <f t="shared" si="41"/>
        <v>20962.46</v>
      </c>
      <c r="BR27" s="8">
        <f t="shared" si="41"/>
        <v>20962.46</v>
      </c>
      <c r="BS27" s="8">
        <f t="shared" si="41"/>
        <v>20962.46</v>
      </c>
      <c r="BT27" s="8">
        <f t="shared" si="41"/>
        <v>20962.46</v>
      </c>
      <c r="BU27" s="8">
        <f t="shared" si="41"/>
        <v>20962.46</v>
      </c>
      <c r="BV27" s="8">
        <f t="shared" si="41"/>
        <v>20962.46</v>
      </c>
      <c r="BW27" s="8">
        <f t="shared" si="41"/>
        <v>20962.46</v>
      </c>
      <c r="BX27" s="8">
        <f t="shared" si="41"/>
        <v>20962.46</v>
      </c>
      <c r="BY27" s="8">
        <f t="shared" si="41"/>
        <v>20962.46</v>
      </c>
      <c r="BZ27" s="8">
        <f t="shared" si="41"/>
        <v>20962.46</v>
      </c>
      <c r="CA27" s="8">
        <f t="shared" si="41"/>
        <v>20962.46</v>
      </c>
      <c r="CB27" s="8">
        <f t="shared" si="41"/>
        <v>20962.46</v>
      </c>
      <c r="CC27" s="8">
        <f t="shared" si="41"/>
        <v>20962.46</v>
      </c>
      <c r="CD27" s="8">
        <f t="shared" si="41"/>
        <v>20962.46</v>
      </c>
      <c r="CE27" s="8">
        <f t="shared" si="41"/>
        <v>20962.46</v>
      </c>
      <c r="CF27" s="8">
        <f t="shared" si="41"/>
        <v>20962.46</v>
      </c>
      <c r="CG27" s="8">
        <f t="shared" si="41"/>
        <v>20962.46</v>
      </c>
      <c r="CH27" s="8">
        <f t="shared" si="41"/>
        <v>20962.46</v>
      </c>
      <c r="CI27" s="8">
        <f t="shared" si="41"/>
        <v>20962.46</v>
      </c>
      <c r="CJ27" s="8">
        <f t="shared" si="41"/>
        <v>20962.46</v>
      </c>
      <c r="CK27" s="8">
        <f t="shared" si="41"/>
        <v>20962.46</v>
      </c>
      <c r="CL27" s="8">
        <f t="shared" si="41"/>
        <v>20962.46</v>
      </c>
      <c r="CM27" s="8">
        <f t="shared" si="41"/>
        <v>20962.46</v>
      </c>
      <c r="CN27" s="8">
        <f t="shared" si="41"/>
        <v>20962.46</v>
      </c>
      <c r="CO27" s="8">
        <f t="shared" si="41"/>
        <v>20962.46</v>
      </c>
      <c r="CP27" s="8">
        <f t="shared" si="41"/>
        <v>20962.46</v>
      </c>
      <c r="CQ27" s="8">
        <f t="shared" si="41"/>
        <v>20962.46</v>
      </c>
      <c r="CR27" s="8">
        <f t="shared" si="41"/>
        <v>20962.46</v>
      </c>
      <c r="CS27" s="8">
        <f t="shared" si="41"/>
        <v>20962.46</v>
      </c>
      <c r="CT27" s="8">
        <f t="shared" si="41"/>
        <v>20962.46</v>
      </c>
      <c r="CU27" s="8">
        <f t="shared" si="41"/>
        <v>20962.46</v>
      </c>
      <c r="CV27" s="8">
        <f t="shared" si="41"/>
        <v>20962.46</v>
      </c>
      <c r="CW27" s="8">
        <f t="shared" si="41"/>
        <v>20962.46</v>
      </c>
      <c r="CX27" s="8">
        <f t="shared" si="41"/>
        <v>20962.46</v>
      </c>
      <c r="CY27" s="8">
        <f t="shared" si="41"/>
        <v>20962.46</v>
      </c>
      <c r="CZ27" s="8">
        <f t="shared" si="41"/>
        <v>20962.46</v>
      </c>
      <c r="DA27" s="8">
        <f t="shared" si="41"/>
        <v>20962.46</v>
      </c>
      <c r="DB27" s="8">
        <f t="shared" si="41"/>
        <v>20962.46</v>
      </c>
      <c r="DC27" s="8">
        <f t="shared" si="41"/>
        <v>20962.46</v>
      </c>
      <c r="DD27" s="8">
        <f t="shared" si="41"/>
        <v>20962.46</v>
      </c>
      <c r="DE27" s="8">
        <f t="shared" si="41"/>
        <v>20962.46</v>
      </c>
      <c r="DF27" s="8">
        <f t="shared" si="41"/>
        <v>20962.46</v>
      </c>
      <c r="DG27" s="8">
        <f t="shared" si="41"/>
        <v>20962.46</v>
      </c>
      <c r="DH27" s="8">
        <f t="shared" si="41"/>
        <v>20962.46</v>
      </c>
      <c r="DI27" s="8">
        <f t="shared" si="41"/>
        <v>20962.46</v>
      </c>
      <c r="DJ27" s="8">
        <f t="shared" si="41"/>
        <v>20962.46</v>
      </c>
      <c r="DK27" s="8">
        <f t="shared" si="41"/>
        <v>20962.46</v>
      </c>
      <c r="DL27" s="8">
        <f t="shared" si="41"/>
        <v>20962.46</v>
      </c>
      <c r="DM27" s="8">
        <f t="shared" si="41"/>
        <v>20962.46</v>
      </c>
      <c r="DN27" s="8">
        <f t="shared" si="41"/>
        <v>20962.46</v>
      </c>
      <c r="DO27" s="8">
        <f t="shared" si="41"/>
        <v>20962.46</v>
      </c>
      <c r="DP27" s="8">
        <f t="shared" si="41"/>
        <v>20962.46</v>
      </c>
      <c r="DQ27" s="8">
        <f t="shared" si="41"/>
        <v>20962.46</v>
      </c>
      <c r="DR27" s="8">
        <f t="shared" si="41"/>
        <v>20962.46</v>
      </c>
      <c r="DS27" s="8">
        <f t="shared" si="41"/>
        <v>20962.46</v>
      </c>
      <c r="DT27" s="8">
        <f t="shared" si="41"/>
        <v>20962.46</v>
      </c>
      <c r="DU27" s="8">
        <f t="shared" si="41"/>
        <v>20962.46</v>
      </c>
      <c r="DV27" s="8">
        <f t="shared" si="41"/>
        <v>20962.46</v>
      </c>
      <c r="DW27" s="8">
        <f t="shared" si="41"/>
        <v>20962.46</v>
      </c>
      <c r="DX27" s="8">
        <f t="shared" si="41"/>
        <v>20962.46</v>
      </c>
      <c r="DY27" s="8">
        <f t="shared" si="41"/>
        <v>20962.46</v>
      </c>
      <c r="DZ27" s="8">
        <f t="shared" si="41"/>
        <v>20962.46</v>
      </c>
      <c r="EA27" s="8">
        <f t="shared" si="41"/>
        <v>20962.46</v>
      </c>
      <c r="EB27" s="8">
        <f t="shared" ref="EB27:GM27" si="42">SUM(EB25:EB26)</f>
        <v>20962.46</v>
      </c>
      <c r="EC27" s="8">
        <f t="shared" si="42"/>
        <v>20962.46</v>
      </c>
      <c r="ED27" s="8">
        <f t="shared" si="42"/>
        <v>20962.46</v>
      </c>
      <c r="EE27" s="8">
        <f t="shared" si="42"/>
        <v>20962.46</v>
      </c>
      <c r="EF27" s="8">
        <f t="shared" si="42"/>
        <v>20962.46</v>
      </c>
      <c r="EG27" s="8">
        <f t="shared" si="42"/>
        <v>20962.46</v>
      </c>
      <c r="EH27" s="8">
        <f t="shared" si="42"/>
        <v>20962.46</v>
      </c>
      <c r="EI27" s="8">
        <f t="shared" si="42"/>
        <v>20962.46</v>
      </c>
      <c r="EJ27" s="8">
        <f t="shared" si="42"/>
        <v>20962.46</v>
      </c>
      <c r="EK27" s="8">
        <f t="shared" si="42"/>
        <v>20962.46</v>
      </c>
      <c r="EL27" s="8">
        <f t="shared" si="42"/>
        <v>20962.46</v>
      </c>
      <c r="EM27" s="8">
        <f t="shared" si="42"/>
        <v>20962.46</v>
      </c>
      <c r="EN27" s="8">
        <f t="shared" si="42"/>
        <v>20962.46</v>
      </c>
      <c r="EO27" s="8">
        <f t="shared" si="42"/>
        <v>20962.46</v>
      </c>
      <c r="EP27" s="8">
        <f t="shared" si="42"/>
        <v>20962.46</v>
      </c>
      <c r="EQ27" s="8">
        <f t="shared" si="42"/>
        <v>20962.46</v>
      </c>
      <c r="ER27" s="8">
        <f t="shared" si="42"/>
        <v>20962.46</v>
      </c>
      <c r="ES27" s="8">
        <f t="shared" si="42"/>
        <v>20962.46</v>
      </c>
      <c r="ET27" s="8">
        <f t="shared" si="42"/>
        <v>20962.46</v>
      </c>
      <c r="EU27" s="8">
        <f t="shared" si="42"/>
        <v>20962.46</v>
      </c>
      <c r="EV27" s="8">
        <f t="shared" si="42"/>
        <v>20962.46</v>
      </c>
      <c r="EW27" s="8">
        <f t="shared" si="42"/>
        <v>20962.46</v>
      </c>
      <c r="EX27" s="8">
        <f t="shared" si="42"/>
        <v>20962.46</v>
      </c>
      <c r="EY27" s="8">
        <f t="shared" si="42"/>
        <v>20962.46</v>
      </c>
      <c r="EZ27" s="8">
        <f t="shared" si="42"/>
        <v>20962.46</v>
      </c>
      <c r="FA27" s="8">
        <f t="shared" si="42"/>
        <v>20962.46</v>
      </c>
      <c r="FB27" s="8">
        <f t="shared" si="42"/>
        <v>20962.46</v>
      </c>
      <c r="FC27" s="8">
        <f t="shared" si="42"/>
        <v>20962.46</v>
      </c>
      <c r="FD27" s="8">
        <f t="shared" si="42"/>
        <v>20962.46</v>
      </c>
      <c r="FE27" s="8">
        <f t="shared" si="42"/>
        <v>20962.46</v>
      </c>
      <c r="FF27" s="8">
        <f t="shared" si="42"/>
        <v>20962.46</v>
      </c>
      <c r="FG27" s="8">
        <f t="shared" si="42"/>
        <v>20962.46</v>
      </c>
      <c r="FH27" s="8">
        <f t="shared" si="42"/>
        <v>20962.46</v>
      </c>
      <c r="FI27" s="8">
        <f t="shared" si="42"/>
        <v>20962.46</v>
      </c>
      <c r="FJ27" s="8">
        <f t="shared" si="42"/>
        <v>20962.46</v>
      </c>
      <c r="FK27" s="8">
        <f t="shared" si="42"/>
        <v>20962.46</v>
      </c>
      <c r="FL27" s="8">
        <f t="shared" si="42"/>
        <v>20962.46</v>
      </c>
      <c r="FM27" s="8">
        <f t="shared" si="42"/>
        <v>20962.46</v>
      </c>
      <c r="FN27" s="8">
        <f t="shared" si="42"/>
        <v>20962.46</v>
      </c>
      <c r="FO27" s="8">
        <f t="shared" si="42"/>
        <v>20962.46</v>
      </c>
      <c r="FP27" s="8">
        <f t="shared" si="42"/>
        <v>20962.46</v>
      </c>
      <c r="FQ27" s="8">
        <f t="shared" si="42"/>
        <v>20962.46</v>
      </c>
      <c r="FR27" s="8">
        <f t="shared" si="42"/>
        <v>20962.46</v>
      </c>
      <c r="FS27" s="8">
        <f t="shared" si="42"/>
        <v>20962.46</v>
      </c>
      <c r="FT27" s="8">
        <f t="shared" si="42"/>
        <v>20962.46</v>
      </c>
      <c r="FU27" s="8">
        <f t="shared" si="42"/>
        <v>20962.46</v>
      </c>
      <c r="FV27" s="8">
        <f t="shared" si="42"/>
        <v>20962.46</v>
      </c>
      <c r="FW27" s="8">
        <f t="shared" si="42"/>
        <v>20962.46</v>
      </c>
      <c r="FX27" s="8">
        <f t="shared" si="42"/>
        <v>20962.46</v>
      </c>
      <c r="FY27" s="8">
        <f t="shared" si="42"/>
        <v>20962.46</v>
      </c>
      <c r="FZ27" s="8">
        <f t="shared" si="42"/>
        <v>20962.46</v>
      </c>
      <c r="GA27" s="8">
        <f t="shared" si="42"/>
        <v>20962.46</v>
      </c>
      <c r="GB27" s="8">
        <f t="shared" si="42"/>
        <v>20962.46</v>
      </c>
      <c r="GC27" s="8">
        <f t="shared" si="42"/>
        <v>20962.46</v>
      </c>
      <c r="GD27" s="8">
        <f t="shared" si="42"/>
        <v>20962.46</v>
      </c>
      <c r="GE27" s="8">
        <f t="shared" si="42"/>
        <v>20962.46</v>
      </c>
      <c r="GF27" s="8">
        <f t="shared" si="42"/>
        <v>20962.46</v>
      </c>
      <c r="GG27" s="8">
        <f t="shared" si="42"/>
        <v>20962.46</v>
      </c>
      <c r="GH27" s="8">
        <f t="shared" si="42"/>
        <v>20962.46</v>
      </c>
      <c r="GI27" s="8">
        <f t="shared" si="42"/>
        <v>20962.46</v>
      </c>
      <c r="GJ27" s="8">
        <f t="shared" si="42"/>
        <v>20962.46</v>
      </c>
      <c r="GK27" s="8">
        <f t="shared" si="42"/>
        <v>20962.46</v>
      </c>
      <c r="GL27" s="8">
        <f t="shared" si="42"/>
        <v>20962.46</v>
      </c>
      <c r="GM27" s="8">
        <f t="shared" si="42"/>
        <v>20962.46</v>
      </c>
      <c r="GN27" s="8">
        <f t="shared" ref="GN27:IY27" si="43">SUM(GN25:GN26)</f>
        <v>20962.46</v>
      </c>
      <c r="GO27" s="8">
        <f t="shared" si="43"/>
        <v>20962.46</v>
      </c>
      <c r="GP27" s="8">
        <f t="shared" si="43"/>
        <v>20962.46</v>
      </c>
      <c r="GQ27" s="8">
        <f t="shared" si="43"/>
        <v>20962.46</v>
      </c>
      <c r="GR27" s="8">
        <f t="shared" si="43"/>
        <v>20962.46</v>
      </c>
      <c r="GS27" s="8">
        <f t="shared" si="43"/>
        <v>20962.46</v>
      </c>
      <c r="GT27" s="8">
        <f t="shared" si="43"/>
        <v>20962.46</v>
      </c>
      <c r="GU27" s="8">
        <f t="shared" si="43"/>
        <v>20962.46</v>
      </c>
      <c r="GV27" s="8">
        <f t="shared" si="43"/>
        <v>20962.46</v>
      </c>
      <c r="GW27" s="8">
        <f t="shared" si="43"/>
        <v>20962.46</v>
      </c>
      <c r="GX27" s="8">
        <f t="shared" si="43"/>
        <v>20962.46</v>
      </c>
      <c r="GY27" s="8">
        <f t="shared" si="43"/>
        <v>20962.46</v>
      </c>
      <c r="GZ27" s="8">
        <f t="shared" si="43"/>
        <v>20962.46</v>
      </c>
      <c r="HA27" s="8">
        <f t="shared" si="43"/>
        <v>20962.46</v>
      </c>
      <c r="HB27" s="8">
        <f t="shared" si="43"/>
        <v>20962.46</v>
      </c>
      <c r="HC27" s="8">
        <f t="shared" si="43"/>
        <v>20962.46</v>
      </c>
      <c r="HD27" s="8">
        <f t="shared" si="43"/>
        <v>20962.46</v>
      </c>
      <c r="HE27" s="8">
        <f t="shared" si="43"/>
        <v>20962.46</v>
      </c>
      <c r="HF27" s="8">
        <f t="shared" si="43"/>
        <v>20962.46</v>
      </c>
      <c r="HG27" s="8">
        <f t="shared" si="43"/>
        <v>20962.46</v>
      </c>
      <c r="HH27" s="8">
        <f t="shared" si="43"/>
        <v>20962.46</v>
      </c>
      <c r="HI27" s="8">
        <f t="shared" si="43"/>
        <v>20962.46</v>
      </c>
      <c r="HJ27" s="8">
        <f t="shared" si="43"/>
        <v>20962.46</v>
      </c>
      <c r="HK27" s="8">
        <f t="shared" si="43"/>
        <v>20962.46</v>
      </c>
      <c r="HL27" s="8">
        <f t="shared" si="43"/>
        <v>20962.46</v>
      </c>
      <c r="HM27" s="8">
        <f t="shared" si="43"/>
        <v>20962.46</v>
      </c>
      <c r="HN27" s="8">
        <f t="shared" si="43"/>
        <v>20962.46</v>
      </c>
      <c r="HO27" s="8">
        <f t="shared" si="43"/>
        <v>20962.46</v>
      </c>
      <c r="HP27" s="8">
        <f t="shared" si="43"/>
        <v>20962.46</v>
      </c>
      <c r="HQ27" s="8">
        <f t="shared" si="43"/>
        <v>20962.46</v>
      </c>
      <c r="HR27" s="8">
        <f t="shared" si="43"/>
        <v>20962.46</v>
      </c>
      <c r="HS27" s="8">
        <f t="shared" si="43"/>
        <v>20962.46</v>
      </c>
      <c r="HT27" s="8">
        <f t="shared" si="43"/>
        <v>20962.46</v>
      </c>
      <c r="HU27" s="8">
        <f t="shared" si="43"/>
        <v>20962.46</v>
      </c>
      <c r="HV27" s="8">
        <f t="shared" si="43"/>
        <v>20962.46</v>
      </c>
      <c r="HW27" s="8">
        <f t="shared" si="43"/>
        <v>20962.46</v>
      </c>
      <c r="HX27" s="8">
        <f t="shared" si="43"/>
        <v>20962.46</v>
      </c>
      <c r="HY27" s="8">
        <f t="shared" si="43"/>
        <v>20962.46</v>
      </c>
      <c r="HZ27" s="8">
        <f t="shared" si="43"/>
        <v>20962.46</v>
      </c>
      <c r="IA27" s="8">
        <f t="shared" si="43"/>
        <v>20962.46</v>
      </c>
      <c r="IB27" s="8">
        <f t="shared" si="43"/>
        <v>20962.46</v>
      </c>
      <c r="IC27" s="8">
        <f t="shared" si="43"/>
        <v>20962.46</v>
      </c>
      <c r="ID27" s="8">
        <f t="shared" si="43"/>
        <v>20962.46</v>
      </c>
      <c r="IE27" s="8">
        <f t="shared" si="43"/>
        <v>20962.46</v>
      </c>
      <c r="IF27" s="8">
        <f t="shared" si="43"/>
        <v>20962.46</v>
      </c>
      <c r="IG27" s="8">
        <f t="shared" si="43"/>
        <v>20962.46</v>
      </c>
      <c r="IH27" s="8">
        <f t="shared" si="43"/>
        <v>20962.46</v>
      </c>
      <c r="II27" s="8">
        <f t="shared" si="43"/>
        <v>20962.46</v>
      </c>
      <c r="IJ27" s="8">
        <f t="shared" si="43"/>
        <v>20962.46</v>
      </c>
      <c r="IK27" s="8">
        <f t="shared" si="43"/>
        <v>20962.46</v>
      </c>
      <c r="IL27" s="8">
        <f t="shared" si="43"/>
        <v>20962.46</v>
      </c>
      <c r="IM27" s="8">
        <f t="shared" si="43"/>
        <v>20962.46</v>
      </c>
      <c r="IN27" s="8">
        <f t="shared" si="43"/>
        <v>20962.46</v>
      </c>
      <c r="IO27" s="8">
        <f t="shared" si="43"/>
        <v>20962.46</v>
      </c>
      <c r="IP27" s="8">
        <f t="shared" si="43"/>
        <v>20962.46</v>
      </c>
      <c r="IQ27" s="8">
        <f t="shared" si="43"/>
        <v>20962.46</v>
      </c>
      <c r="IR27" s="8">
        <f t="shared" si="43"/>
        <v>20962.46</v>
      </c>
      <c r="IS27" s="8">
        <f t="shared" si="43"/>
        <v>20962.46</v>
      </c>
      <c r="IT27" s="8">
        <f t="shared" si="43"/>
        <v>20962.46</v>
      </c>
      <c r="IU27" s="8">
        <f t="shared" si="43"/>
        <v>20962.46</v>
      </c>
      <c r="IV27" s="8">
        <f t="shared" si="43"/>
        <v>20962.46</v>
      </c>
      <c r="IW27" s="8">
        <f t="shared" si="43"/>
        <v>20962.46</v>
      </c>
      <c r="IX27" s="8">
        <f t="shared" si="43"/>
        <v>20962.46</v>
      </c>
      <c r="IY27" s="8">
        <f t="shared" si="43"/>
        <v>20962.46</v>
      </c>
      <c r="IZ27" s="8">
        <f t="shared" ref="IZ27:KQ27" si="44">SUM(IZ25:IZ26)</f>
        <v>20962.46</v>
      </c>
      <c r="JA27" s="8">
        <f t="shared" si="44"/>
        <v>20962.46</v>
      </c>
      <c r="JB27" s="8">
        <f t="shared" si="44"/>
        <v>20962.46</v>
      </c>
      <c r="JC27" s="8">
        <f t="shared" si="44"/>
        <v>20962.46</v>
      </c>
      <c r="JD27" s="8">
        <f t="shared" si="44"/>
        <v>20962.46</v>
      </c>
      <c r="JE27" s="8">
        <f t="shared" si="44"/>
        <v>20962.46</v>
      </c>
      <c r="JF27" s="8">
        <f t="shared" si="44"/>
        <v>20962.46</v>
      </c>
      <c r="JG27" s="8">
        <f t="shared" si="44"/>
        <v>20962.46</v>
      </c>
      <c r="JH27" s="8">
        <f t="shared" si="44"/>
        <v>20962.46</v>
      </c>
      <c r="JI27" s="8">
        <f t="shared" si="44"/>
        <v>20962.46</v>
      </c>
      <c r="JJ27" s="8">
        <f t="shared" si="44"/>
        <v>20962.46</v>
      </c>
      <c r="JK27" s="8">
        <f t="shared" si="44"/>
        <v>20962.46</v>
      </c>
      <c r="JL27" s="8">
        <f t="shared" si="44"/>
        <v>20962.46</v>
      </c>
      <c r="JM27" s="8">
        <f t="shared" si="44"/>
        <v>20962.46</v>
      </c>
      <c r="JN27" s="8">
        <f t="shared" si="44"/>
        <v>20962.46</v>
      </c>
      <c r="JO27" s="8">
        <f t="shared" si="44"/>
        <v>20962.46</v>
      </c>
      <c r="JP27" s="8">
        <f t="shared" si="44"/>
        <v>20962.46</v>
      </c>
      <c r="JQ27" s="8">
        <f t="shared" si="44"/>
        <v>20962.46</v>
      </c>
      <c r="JR27" s="8">
        <f t="shared" si="44"/>
        <v>20962.46</v>
      </c>
      <c r="JS27" s="8">
        <f t="shared" si="44"/>
        <v>20962.46</v>
      </c>
      <c r="JT27" s="8">
        <f t="shared" si="44"/>
        <v>20962.46</v>
      </c>
      <c r="JU27" s="8">
        <f t="shared" si="44"/>
        <v>20962.46</v>
      </c>
      <c r="JV27" s="8">
        <f t="shared" si="44"/>
        <v>20962.46</v>
      </c>
      <c r="JW27" s="8">
        <f t="shared" si="44"/>
        <v>20962.46</v>
      </c>
      <c r="JX27" s="8">
        <f t="shared" si="44"/>
        <v>20962.46</v>
      </c>
      <c r="JY27" s="8">
        <f t="shared" si="44"/>
        <v>20962.46</v>
      </c>
      <c r="JZ27" s="8">
        <f t="shared" si="44"/>
        <v>20962.46</v>
      </c>
      <c r="KA27" s="8">
        <f t="shared" si="44"/>
        <v>20962.46</v>
      </c>
      <c r="KB27" s="8">
        <f t="shared" si="44"/>
        <v>20962.46</v>
      </c>
      <c r="KC27" s="8">
        <f t="shared" si="44"/>
        <v>20962.46</v>
      </c>
      <c r="KD27" s="8">
        <f t="shared" si="44"/>
        <v>20962.46</v>
      </c>
      <c r="KE27" s="8">
        <f t="shared" si="44"/>
        <v>20962.46</v>
      </c>
      <c r="KF27" s="8">
        <f t="shared" si="44"/>
        <v>20962.46</v>
      </c>
      <c r="KG27" s="8">
        <f t="shared" si="44"/>
        <v>20962.46</v>
      </c>
      <c r="KH27" s="8">
        <f t="shared" si="44"/>
        <v>20962.46</v>
      </c>
      <c r="KI27" s="8">
        <f t="shared" si="44"/>
        <v>20962.46</v>
      </c>
      <c r="KJ27" s="8">
        <f t="shared" si="44"/>
        <v>20962.46</v>
      </c>
      <c r="KK27" s="8">
        <f t="shared" si="44"/>
        <v>20962.46</v>
      </c>
      <c r="KL27" s="8">
        <f t="shared" si="44"/>
        <v>20962.46</v>
      </c>
      <c r="KM27" s="8">
        <f t="shared" si="44"/>
        <v>20962.46</v>
      </c>
      <c r="KN27" s="8">
        <f t="shared" si="44"/>
        <v>20962.46</v>
      </c>
      <c r="KO27" s="8">
        <f t="shared" si="44"/>
        <v>20962.46</v>
      </c>
      <c r="KP27" s="8">
        <f t="shared" si="44"/>
        <v>20962.46</v>
      </c>
      <c r="KQ27" s="8">
        <f t="shared" si="44"/>
        <v>20962.46</v>
      </c>
    </row>
    <row r="28" spans="1:303" s="1" customFormat="1" x14ac:dyDescent="0.25">
      <c r="A28" s="14"/>
      <c r="B28" s="13" t="s">
        <v>869</v>
      </c>
      <c r="C28" s="9">
        <f>SUM(D28:KQ28)</f>
        <v>10432725.221313324</v>
      </c>
      <c r="D28" s="8">
        <f t="shared" ref="D28:BO28" si="45">D24+D27</f>
        <v>24430.353248197986</v>
      </c>
      <c r="E28" s="8">
        <f t="shared" si="45"/>
        <v>27900.093235740831</v>
      </c>
      <c r="F28" s="8">
        <f t="shared" si="45"/>
        <v>31371.700427566939</v>
      </c>
      <c r="G28" s="8">
        <f t="shared" si="45"/>
        <v>34845.195536706357</v>
      </c>
      <c r="H28" s="8">
        <f t="shared" si="45"/>
        <v>34845.195536706357</v>
      </c>
      <c r="I28" s="8">
        <f t="shared" si="45"/>
        <v>34845.195536706357</v>
      </c>
      <c r="J28" s="8">
        <f t="shared" si="45"/>
        <v>34845.195536706357</v>
      </c>
      <c r="K28" s="8">
        <f t="shared" si="45"/>
        <v>34845.195536706357</v>
      </c>
      <c r="L28" s="8">
        <f t="shared" si="45"/>
        <v>34845.195536706357</v>
      </c>
      <c r="M28" s="8">
        <f t="shared" si="45"/>
        <v>34845.195536706357</v>
      </c>
      <c r="N28" s="8">
        <f t="shared" si="45"/>
        <v>34845.195536706357</v>
      </c>
      <c r="O28" s="8">
        <f t="shared" si="45"/>
        <v>34845.195536706357</v>
      </c>
      <c r="P28" s="8">
        <f t="shared" si="45"/>
        <v>34845.195536706357</v>
      </c>
      <c r="Q28" s="8">
        <f t="shared" si="45"/>
        <v>34845.195536706357</v>
      </c>
      <c r="R28" s="8">
        <f t="shared" si="45"/>
        <v>34845.195536706357</v>
      </c>
      <c r="S28" s="8">
        <f t="shared" si="45"/>
        <v>34845.195536706357</v>
      </c>
      <c r="T28" s="8">
        <f t="shared" si="45"/>
        <v>34845.195536706357</v>
      </c>
      <c r="U28" s="8">
        <f t="shared" si="45"/>
        <v>34845.195536706357</v>
      </c>
      <c r="V28" s="8">
        <f t="shared" si="45"/>
        <v>34845.195536706357</v>
      </c>
      <c r="W28" s="8">
        <f t="shared" si="45"/>
        <v>34845.195536706357</v>
      </c>
      <c r="X28" s="8">
        <f t="shared" si="45"/>
        <v>34845.195536706357</v>
      </c>
      <c r="Y28" s="8">
        <f t="shared" si="45"/>
        <v>34845.195536706357</v>
      </c>
      <c r="Z28" s="8">
        <f t="shared" si="45"/>
        <v>34845.195536706357</v>
      </c>
      <c r="AA28" s="8">
        <f t="shared" si="45"/>
        <v>34845.195536706357</v>
      </c>
      <c r="AB28" s="8">
        <f t="shared" si="45"/>
        <v>34845.195536706357</v>
      </c>
      <c r="AC28" s="8">
        <f t="shared" si="45"/>
        <v>34845.195536706357</v>
      </c>
      <c r="AD28" s="8">
        <f t="shared" si="45"/>
        <v>34845.195536706357</v>
      </c>
      <c r="AE28" s="8">
        <f t="shared" si="45"/>
        <v>34845.195536706357</v>
      </c>
      <c r="AF28" s="8">
        <f t="shared" si="45"/>
        <v>34845.195536706357</v>
      </c>
      <c r="AG28" s="8">
        <f t="shared" si="45"/>
        <v>34845.195536706357</v>
      </c>
      <c r="AH28" s="8">
        <f t="shared" si="45"/>
        <v>34845.195536706357</v>
      </c>
      <c r="AI28" s="8">
        <f t="shared" si="45"/>
        <v>34845.195536706357</v>
      </c>
      <c r="AJ28" s="8">
        <f t="shared" si="45"/>
        <v>34845.195536706357</v>
      </c>
      <c r="AK28" s="8">
        <f t="shared" si="45"/>
        <v>34845.195536706357</v>
      </c>
      <c r="AL28" s="8">
        <f t="shared" si="45"/>
        <v>34845.195536706357</v>
      </c>
      <c r="AM28" s="8">
        <f t="shared" si="45"/>
        <v>34845.195536706357</v>
      </c>
      <c r="AN28" s="8">
        <f t="shared" si="45"/>
        <v>34845.195536706357</v>
      </c>
      <c r="AO28" s="8">
        <f t="shared" si="45"/>
        <v>34845.195536706357</v>
      </c>
      <c r="AP28" s="8">
        <f t="shared" si="45"/>
        <v>34845.195536706357</v>
      </c>
      <c r="AQ28" s="8">
        <f t="shared" si="45"/>
        <v>34845.195536706357</v>
      </c>
      <c r="AR28" s="8">
        <f t="shared" si="45"/>
        <v>34845.195536706357</v>
      </c>
      <c r="AS28" s="8">
        <f t="shared" si="45"/>
        <v>34845.195536706357</v>
      </c>
      <c r="AT28" s="8">
        <f t="shared" si="45"/>
        <v>34845.195536706357</v>
      </c>
      <c r="AU28" s="8">
        <f t="shared" si="45"/>
        <v>34845.195536706357</v>
      </c>
      <c r="AV28" s="8">
        <f t="shared" si="45"/>
        <v>34845.195536706357</v>
      </c>
      <c r="AW28" s="8">
        <f t="shared" si="45"/>
        <v>34845.195536706357</v>
      </c>
      <c r="AX28" s="8">
        <f t="shared" si="45"/>
        <v>34845.195536706357</v>
      </c>
      <c r="AY28" s="8">
        <f t="shared" si="45"/>
        <v>34845.195536706357</v>
      </c>
      <c r="AZ28" s="8">
        <f t="shared" si="45"/>
        <v>34845.195536706357</v>
      </c>
      <c r="BA28" s="8">
        <f t="shared" si="45"/>
        <v>34845.195536706357</v>
      </c>
      <c r="BB28" s="8">
        <f t="shared" si="45"/>
        <v>34845.195536706357</v>
      </c>
      <c r="BC28" s="8">
        <f t="shared" si="45"/>
        <v>34845.195536706357</v>
      </c>
      <c r="BD28" s="8">
        <f t="shared" si="45"/>
        <v>34845.195536706357</v>
      </c>
      <c r="BE28" s="8">
        <f t="shared" si="45"/>
        <v>34845.195536706357</v>
      </c>
      <c r="BF28" s="8">
        <f t="shared" si="45"/>
        <v>34845.195536706357</v>
      </c>
      <c r="BG28" s="8">
        <f t="shared" si="45"/>
        <v>34845.195536706357</v>
      </c>
      <c r="BH28" s="8">
        <f t="shared" si="45"/>
        <v>34845.195536706357</v>
      </c>
      <c r="BI28" s="8">
        <f t="shared" si="45"/>
        <v>34845.195536706357</v>
      </c>
      <c r="BJ28" s="8">
        <f t="shared" si="45"/>
        <v>34845.195536706357</v>
      </c>
      <c r="BK28" s="8">
        <f t="shared" si="45"/>
        <v>34845.195536706357</v>
      </c>
      <c r="BL28" s="8">
        <f t="shared" si="45"/>
        <v>34845.195536706357</v>
      </c>
      <c r="BM28" s="8">
        <f t="shared" si="45"/>
        <v>34845.195536706357</v>
      </c>
      <c r="BN28" s="8">
        <f t="shared" si="45"/>
        <v>34845.195536706357</v>
      </c>
      <c r="BO28" s="8">
        <f t="shared" si="45"/>
        <v>34845.195536706357</v>
      </c>
      <c r="BP28" s="8">
        <f t="shared" ref="BP28:EA28" si="46">BP24+BP27</f>
        <v>34845.195536706357</v>
      </c>
      <c r="BQ28" s="8">
        <f t="shared" si="46"/>
        <v>34845.195536706357</v>
      </c>
      <c r="BR28" s="8">
        <f t="shared" si="46"/>
        <v>34845.195536706357</v>
      </c>
      <c r="BS28" s="8">
        <f t="shared" si="46"/>
        <v>34845.195536706357</v>
      </c>
      <c r="BT28" s="8">
        <f t="shared" si="46"/>
        <v>34845.195536706357</v>
      </c>
      <c r="BU28" s="8">
        <f t="shared" si="46"/>
        <v>34845.195536706357</v>
      </c>
      <c r="BV28" s="8">
        <f t="shared" si="46"/>
        <v>34845.195536706357</v>
      </c>
      <c r="BW28" s="8">
        <f t="shared" si="46"/>
        <v>34845.195536706357</v>
      </c>
      <c r="BX28" s="8">
        <f t="shared" si="46"/>
        <v>34845.195536706357</v>
      </c>
      <c r="BY28" s="8">
        <f t="shared" si="46"/>
        <v>34845.195536706357</v>
      </c>
      <c r="BZ28" s="8">
        <f t="shared" si="46"/>
        <v>34845.195536706357</v>
      </c>
      <c r="CA28" s="8">
        <f t="shared" si="46"/>
        <v>34845.195536706357</v>
      </c>
      <c r="CB28" s="8">
        <f t="shared" si="46"/>
        <v>34845.195536706357</v>
      </c>
      <c r="CC28" s="8">
        <f t="shared" si="46"/>
        <v>34845.195536706357</v>
      </c>
      <c r="CD28" s="8">
        <f t="shared" si="46"/>
        <v>34845.195536706357</v>
      </c>
      <c r="CE28" s="8">
        <f t="shared" si="46"/>
        <v>34845.195536706357</v>
      </c>
      <c r="CF28" s="8">
        <f t="shared" si="46"/>
        <v>34845.195536706357</v>
      </c>
      <c r="CG28" s="8">
        <f t="shared" si="46"/>
        <v>34845.195536706357</v>
      </c>
      <c r="CH28" s="8">
        <f t="shared" si="46"/>
        <v>34845.195536706357</v>
      </c>
      <c r="CI28" s="8">
        <f t="shared" si="46"/>
        <v>34845.195536706357</v>
      </c>
      <c r="CJ28" s="8">
        <f t="shared" si="46"/>
        <v>34845.195536706357</v>
      </c>
      <c r="CK28" s="8">
        <f t="shared" si="46"/>
        <v>34845.195536706357</v>
      </c>
      <c r="CL28" s="8">
        <f t="shared" si="46"/>
        <v>34845.195536706357</v>
      </c>
      <c r="CM28" s="8">
        <f t="shared" si="46"/>
        <v>34845.195536706357</v>
      </c>
      <c r="CN28" s="8">
        <f t="shared" si="46"/>
        <v>34845.195536706357</v>
      </c>
      <c r="CO28" s="8">
        <f t="shared" si="46"/>
        <v>34845.195536706357</v>
      </c>
      <c r="CP28" s="8">
        <f t="shared" si="46"/>
        <v>34845.195536706357</v>
      </c>
      <c r="CQ28" s="8">
        <f t="shared" si="46"/>
        <v>34845.195536706357</v>
      </c>
      <c r="CR28" s="8">
        <f t="shared" si="46"/>
        <v>34845.195536706357</v>
      </c>
      <c r="CS28" s="8">
        <f t="shared" si="46"/>
        <v>34845.195536706357</v>
      </c>
      <c r="CT28" s="8">
        <f t="shared" si="46"/>
        <v>34845.195536706357</v>
      </c>
      <c r="CU28" s="8">
        <f t="shared" si="46"/>
        <v>34845.195536706357</v>
      </c>
      <c r="CV28" s="8">
        <f t="shared" si="46"/>
        <v>34845.195536706357</v>
      </c>
      <c r="CW28" s="8">
        <f t="shared" si="46"/>
        <v>34845.195536706357</v>
      </c>
      <c r="CX28" s="8">
        <f t="shared" si="46"/>
        <v>34845.195536706357</v>
      </c>
      <c r="CY28" s="8">
        <f t="shared" si="46"/>
        <v>34845.195536706357</v>
      </c>
      <c r="CZ28" s="8">
        <f t="shared" si="46"/>
        <v>34845.195536706357</v>
      </c>
      <c r="DA28" s="8">
        <f t="shared" si="46"/>
        <v>34845.195536706357</v>
      </c>
      <c r="DB28" s="8">
        <f t="shared" si="46"/>
        <v>34845.195536706357</v>
      </c>
      <c r="DC28" s="8">
        <f t="shared" si="46"/>
        <v>34845.195536706357</v>
      </c>
      <c r="DD28" s="8">
        <f t="shared" si="46"/>
        <v>34845.195536706357</v>
      </c>
      <c r="DE28" s="8">
        <f t="shared" si="46"/>
        <v>34845.195536706357</v>
      </c>
      <c r="DF28" s="8">
        <f t="shared" si="46"/>
        <v>34845.195536706357</v>
      </c>
      <c r="DG28" s="8">
        <f t="shared" si="46"/>
        <v>34845.195536706357</v>
      </c>
      <c r="DH28" s="8">
        <f t="shared" si="46"/>
        <v>34845.195536706357</v>
      </c>
      <c r="DI28" s="8">
        <f t="shared" si="46"/>
        <v>34845.195536706357</v>
      </c>
      <c r="DJ28" s="8">
        <f t="shared" si="46"/>
        <v>34845.195536706357</v>
      </c>
      <c r="DK28" s="8">
        <f t="shared" si="46"/>
        <v>34845.195536706357</v>
      </c>
      <c r="DL28" s="8">
        <f t="shared" si="46"/>
        <v>34845.195536706357</v>
      </c>
      <c r="DM28" s="8">
        <f t="shared" si="46"/>
        <v>34845.195536706357</v>
      </c>
      <c r="DN28" s="8">
        <f t="shared" si="46"/>
        <v>34845.195536706357</v>
      </c>
      <c r="DO28" s="8">
        <f t="shared" si="46"/>
        <v>34845.195536706357</v>
      </c>
      <c r="DP28" s="8">
        <f t="shared" si="46"/>
        <v>34845.195536706357</v>
      </c>
      <c r="DQ28" s="8">
        <f t="shared" si="46"/>
        <v>34845.195536706357</v>
      </c>
      <c r="DR28" s="8">
        <f t="shared" si="46"/>
        <v>34845.195536706357</v>
      </c>
      <c r="DS28" s="8">
        <f t="shared" si="46"/>
        <v>34845.195536706357</v>
      </c>
      <c r="DT28" s="8">
        <f t="shared" si="46"/>
        <v>34845.195536706357</v>
      </c>
      <c r="DU28" s="8">
        <f t="shared" si="46"/>
        <v>34845.195536706357</v>
      </c>
      <c r="DV28" s="8">
        <f t="shared" si="46"/>
        <v>34845.195536706357</v>
      </c>
      <c r="DW28" s="8">
        <f t="shared" si="46"/>
        <v>34845.195536706357</v>
      </c>
      <c r="DX28" s="8">
        <f t="shared" si="46"/>
        <v>34845.195536706357</v>
      </c>
      <c r="DY28" s="8">
        <f t="shared" si="46"/>
        <v>34845.195536706357</v>
      </c>
      <c r="DZ28" s="8">
        <f t="shared" si="46"/>
        <v>34845.195536706357</v>
      </c>
      <c r="EA28" s="8">
        <f t="shared" si="46"/>
        <v>34845.195536706357</v>
      </c>
      <c r="EB28" s="8">
        <f t="shared" ref="EB28:GM28" si="47">EB24+EB27</f>
        <v>34845.195536706357</v>
      </c>
      <c r="EC28" s="8">
        <f t="shared" si="47"/>
        <v>34845.195536706357</v>
      </c>
      <c r="ED28" s="8">
        <f t="shared" si="47"/>
        <v>34845.195536706357</v>
      </c>
      <c r="EE28" s="8">
        <f t="shared" si="47"/>
        <v>34845.195536706357</v>
      </c>
      <c r="EF28" s="8">
        <f t="shared" si="47"/>
        <v>34845.195536706357</v>
      </c>
      <c r="EG28" s="8">
        <f t="shared" si="47"/>
        <v>34845.195536706357</v>
      </c>
      <c r="EH28" s="8">
        <f t="shared" si="47"/>
        <v>34845.195536706357</v>
      </c>
      <c r="EI28" s="8">
        <f t="shared" si="47"/>
        <v>34845.195536706357</v>
      </c>
      <c r="EJ28" s="8">
        <f t="shared" si="47"/>
        <v>34845.195536706357</v>
      </c>
      <c r="EK28" s="8">
        <f t="shared" si="47"/>
        <v>34845.195536706357</v>
      </c>
      <c r="EL28" s="8">
        <f t="shared" si="47"/>
        <v>34845.195536706357</v>
      </c>
      <c r="EM28" s="8">
        <f t="shared" si="47"/>
        <v>34845.195536706357</v>
      </c>
      <c r="EN28" s="8">
        <f t="shared" si="47"/>
        <v>34845.195536706357</v>
      </c>
      <c r="EO28" s="8">
        <f t="shared" si="47"/>
        <v>34845.195536706357</v>
      </c>
      <c r="EP28" s="8">
        <f t="shared" si="47"/>
        <v>34845.195536706357</v>
      </c>
      <c r="EQ28" s="8">
        <f t="shared" si="47"/>
        <v>34845.195536706357</v>
      </c>
      <c r="ER28" s="8">
        <f t="shared" si="47"/>
        <v>34845.195536706357</v>
      </c>
      <c r="ES28" s="8">
        <f t="shared" si="47"/>
        <v>34845.195536706357</v>
      </c>
      <c r="ET28" s="8">
        <f t="shared" si="47"/>
        <v>34845.195536706357</v>
      </c>
      <c r="EU28" s="8">
        <f t="shared" si="47"/>
        <v>34845.195536706357</v>
      </c>
      <c r="EV28" s="8">
        <f t="shared" si="47"/>
        <v>34845.195536706357</v>
      </c>
      <c r="EW28" s="8">
        <f t="shared" si="47"/>
        <v>34845.195536706357</v>
      </c>
      <c r="EX28" s="8">
        <f t="shared" si="47"/>
        <v>34845.195536706357</v>
      </c>
      <c r="EY28" s="8">
        <f t="shared" si="47"/>
        <v>34845.195536706357</v>
      </c>
      <c r="EZ28" s="8">
        <f t="shared" si="47"/>
        <v>34845.195536706357</v>
      </c>
      <c r="FA28" s="8">
        <f t="shared" si="47"/>
        <v>34845.195536706357</v>
      </c>
      <c r="FB28" s="8">
        <f t="shared" si="47"/>
        <v>34845.195536706357</v>
      </c>
      <c r="FC28" s="8">
        <f t="shared" si="47"/>
        <v>34845.195536706357</v>
      </c>
      <c r="FD28" s="8">
        <f t="shared" si="47"/>
        <v>34845.195536706357</v>
      </c>
      <c r="FE28" s="8">
        <f t="shared" si="47"/>
        <v>34845.195536706357</v>
      </c>
      <c r="FF28" s="8">
        <f t="shared" si="47"/>
        <v>34845.195536706357</v>
      </c>
      <c r="FG28" s="8">
        <f t="shared" si="47"/>
        <v>34845.195536706357</v>
      </c>
      <c r="FH28" s="8">
        <f t="shared" si="47"/>
        <v>34845.195536706357</v>
      </c>
      <c r="FI28" s="8">
        <f t="shared" si="47"/>
        <v>34845.195536706357</v>
      </c>
      <c r="FJ28" s="8">
        <f t="shared" si="47"/>
        <v>34845.195536706357</v>
      </c>
      <c r="FK28" s="8">
        <f t="shared" si="47"/>
        <v>34845.195536706357</v>
      </c>
      <c r="FL28" s="8">
        <f t="shared" si="47"/>
        <v>34845.195536706357</v>
      </c>
      <c r="FM28" s="8">
        <f t="shared" si="47"/>
        <v>34845.195536706357</v>
      </c>
      <c r="FN28" s="8">
        <f t="shared" si="47"/>
        <v>34845.195536706357</v>
      </c>
      <c r="FO28" s="8">
        <f t="shared" si="47"/>
        <v>34845.195536706357</v>
      </c>
      <c r="FP28" s="8">
        <f t="shared" si="47"/>
        <v>34845.195536706357</v>
      </c>
      <c r="FQ28" s="8">
        <f t="shared" si="47"/>
        <v>34845.195536706357</v>
      </c>
      <c r="FR28" s="8">
        <f t="shared" si="47"/>
        <v>34845.195536706357</v>
      </c>
      <c r="FS28" s="8">
        <f t="shared" si="47"/>
        <v>34845.195536706357</v>
      </c>
      <c r="FT28" s="8">
        <f t="shared" si="47"/>
        <v>34845.195536706357</v>
      </c>
      <c r="FU28" s="8">
        <f t="shared" si="47"/>
        <v>34845.195536706357</v>
      </c>
      <c r="FV28" s="8">
        <f t="shared" si="47"/>
        <v>34845.195536706357</v>
      </c>
      <c r="FW28" s="8">
        <f t="shared" si="47"/>
        <v>34845.195536706357</v>
      </c>
      <c r="FX28" s="8">
        <f t="shared" si="47"/>
        <v>34845.195536706357</v>
      </c>
      <c r="FY28" s="8">
        <f t="shared" si="47"/>
        <v>34845.195536706357</v>
      </c>
      <c r="FZ28" s="8">
        <f t="shared" si="47"/>
        <v>34845.195536706357</v>
      </c>
      <c r="GA28" s="8">
        <f t="shared" si="47"/>
        <v>34845.195536706357</v>
      </c>
      <c r="GB28" s="8">
        <f t="shared" si="47"/>
        <v>34845.195536706357</v>
      </c>
      <c r="GC28" s="8">
        <f t="shared" si="47"/>
        <v>34845.195536706357</v>
      </c>
      <c r="GD28" s="8">
        <f t="shared" si="47"/>
        <v>34845.195536706357</v>
      </c>
      <c r="GE28" s="8">
        <f t="shared" si="47"/>
        <v>34845.195536706357</v>
      </c>
      <c r="GF28" s="8">
        <f t="shared" si="47"/>
        <v>34845.195536706357</v>
      </c>
      <c r="GG28" s="8">
        <f t="shared" si="47"/>
        <v>34845.195536706357</v>
      </c>
      <c r="GH28" s="8">
        <f t="shared" si="47"/>
        <v>34845.195536706357</v>
      </c>
      <c r="GI28" s="8">
        <f t="shared" si="47"/>
        <v>34845.195536706357</v>
      </c>
      <c r="GJ28" s="8">
        <f t="shared" si="47"/>
        <v>34845.195536706357</v>
      </c>
      <c r="GK28" s="8">
        <f t="shared" si="47"/>
        <v>34845.195536706357</v>
      </c>
      <c r="GL28" s="8">
        <f t="shared" si="47"/>
        <v>34845.195536706357</v>
      </c>
      <c r="GM28" s="8">
        <f t="shared" si="47"/>
        <v>34845.195536706357</v>
      </c>
      <c r="GN28" s="8">
        <f t="shared" ref="GN28:IY28" si="48">GN24+GN27</f>
        <v>34845.195536706357</v>
      </c>
      <c r="GO28" s="8">
        <f t="shared" si="48"/>
        <v>34845.195536706357</v>
      </c>
      <c r="GP28" s="8">
        <f t="shared" si="48"/>
        <v>34845.195536706357</v>
      </c>
      <c r="GQ28" s="8">
        <f t="shared" si="48"/>
        <v>34845.195536706357</v>
      </c>
      <c r="GR28" s="8">
        <f t="shared" si="48"/>
        <v>34845.195536706357</v>
      </c>
      <c r="GS28" s="8">
        <f t="shared" si="48"/>
        <v>34845.195536706357</v>
      </c>
      <c r="GT28" s="8">
        <f t="shared" si="48"/>
        <v>34845.195536706357</v>
      </c>
      <c r="GU28" s="8">
        <f t="shared" si="48"/>
        <v>34845.195536706357</v>
      </c>
      <c r="GV28" s="8">
        <f t="shared" si="48"/>
        <v>34845.195536706357</v>
      </c>
      <c r="GW28" s="8">
        <f t="shared" si="48"/>
        <v>34845.195536706357</v>
      </c>
      <c r="GX28" s="8">
        <f t="shared" si="48"/>
        <v>34845.195536706357</v>
      </c>
      <c r="GY28" s="8">
        <f t="shared" si="48"/>
        <v>34845.195536706357</v>
      </c>
      <c r="GZ28" s="8">
        <f t="shared" si="48"/>
        <v>34845.195536706357</v>
      </c>
      <c r="HA28" s="8">
        <f t="shared" si="48"/>
        <v>34845.195536706357</v>
      </c>
      <c r="HB28" s="8">
        <f t="shared" si="48"/>
        <v>34845.195536706357</v>
      </c>
      <c r="HC28" s="8">
        <f t="shared" si="48"/>
        <v>34845.195536706357</v>
      </c>
      <c r="HD28" s="8">
        <f t="shared" si="48"/>
        <v>34845.195536706357</v>
      </c>
      <c r="HE28" s="8">
        <f t="shared" si="48"/>
        <v>34845.195536706357</v>
      </c>
      <c r="HF28" s="8">
        <f t="shared" si="48"/>
        <v>34845.195536706357</v>
      </c>
      <c r="HG28" s="8">
        <f t="shared" si="48"/>
        <v>34845.195536706357</v>
      </c>
      <c r="HH28" s="8">
        <f t="shared" si="48"/>
        <v>34845.195536706357</v>
      </c>
      <c r="HI28" s="8">
        <f t="shared" si="48"/>
        <v>34845.195536706357</v>
      </c>
      <c r="HJ28" s="8">
        <f t="shared" si="48"/>
        <v>34845.195536706357</v>
      </c>
      <c r="HK28" s="8">
        <f t="shared" si="48"/>
        <v>34845.195536706357</v>
      </c>
      <c r="HL28" s="8">
        <f t="shared" si="48"/>
        <v>34845.195536706357</v>
      </c>
      <c r="HM28" s="8">
        <f t="shared" si="48"/>
        <v>34845.195536706357</v>
      </c>
      <c r="HN28" s="8">
        <f t="shared" si="48"/>
        <v>34845.195536706357</v>
      </c>
      <c r="HO28" s="8">
        <f t="shared" si="48"/>
        <v>34845.195536706357</v>
      </c>
      <c r="HP28" s="8">
        <f t="shared" si="48"/>
        <v>34845.195536706357</v>
      </c>
      <c r="HQ28" s="8">
        <f t="shared" si="48"/>
        <v>34845.195536706357</v>
      </c>
      <c r="HR28" s="8">
        <f t="shared" si="48"/>
        <v>34845.195536706357</v>
      </c>
      <c r="HS28" s="8">
        <f t="shared" si="48"/>
        <v>34845.195536706357</v>
      </c>
      <c r="HT28" s="8">
        <f t="shared" si="48"/>
        <v>34845.195536706357</v>
      </c>
      <c r="HU28" s="8">
        <f t="shared" si="48"/>
        <v>34845.195536706357</v>
      </c>
      <c r="HV28" s="8">
        <f t="shared" si="48"/>
        <v>34845.195536706357</v>
      </c>
      <c r="HW28" s="8">
        <f t="shared" si="48"/>
        <v>34845.195536706357</v>
      </c>
      <c r="HX28" s="8">
        <f t="shared" si="48"/>
        <v>34845.195536706357</v>
      </c>
      <c r="HY28" s="8">
        <f t="shared" si="48"/>
        <v>34845.195536706357</v>
      </c>
      <c r="HZ28" s="8">
        <f t="shared" si="48"/>
        <v>34845.195536706357</v>
      </c>
      <c r="IA28" s="8">
        <f t="shared" si="48"/>
        <v>34845.195536706357</v>
      </c>
      <c r="IB28" s="8">
        <f t="shared" si="48"/>
        <v>34845.195536706357</v>
      </c>
      <c r="IC28" s="8">
        <f t="shared" si="48"/>
        <v>34845.195536706357</v>
      </c>
      <c r="ID28" s="8">
        <f t="shared" si="48"/>
        <v>34845.195536706357</v>
      </c>
      <c r="IE28" s="8">
        <f t="shared" si="48"/>
        <v>34845.195536706357</v>
      </c>
      <c r="IF28" s="8">
        <f t="shared" si="48"/>
        <v>34845.195536706357</v>
      </c>
      <c r="IG28" s="8">
        <f t="shared" si="48"/>
        <v>34845.195536706357</v>
      </c>
      <c r="IH28" s="8">
        <f t="shared" si="48"/>
        <v>34845.195536706357</v>
      </c>
      <c r="II28" s="8">
        <f t="shared" si="48"/>
        <v>34845.195536706357</v>
      </c>
      <c r="IJ28" s="8">
        <f t="shared" si="48"/>
        <v>34845.195536706357</v>
      </c>
      <c r="IK28" s="8">
        <f t="shared" si="48"/>
        <v>34845.195536706357</v>
      </c>
      <c r="IL28" s="8">
        <f t="shared" si="48"/>
        <v>34845.195536706357</v>
      </c>
      <c r="IM28" s="8">
        <f t="shared" si="48"/>
        <v>34845.195536706357</v>
      </c>
      <c r="IN28" s="8">
        <f t="shared" si="48"/>
        <v>34845.195536706357</v>
      </c>
      <c r="IO28" s="8">
        <f t="shared" si="48"/>
        <v>34845.195536706357</v>
      </c>
      <c r="IP28" s="8">
        <f t="shared" si="48"/>
        <v>34845.195536706357</v>
      </c>
      <c r="IQ28" s="8">
        <f t="shared" si="48"/>
        <v>34845.195536706357</v>
      </c>
      <c r="IR28" s="8">
        <f t="shared" si="48"/>
        <v>34845.195536706357</v>
      </c>
      <c r="IS28" s="8">
        <f t="shared" si="48"/>
        <v>34845.195536706357</v>
      </c>
      <c r="IT28" s="8">
        <f t="shared" si="48"/>
        <v>34845.195536706357</v>
      </c>
      <c r="IU28" s="8">
        <f t="shared" si="48"/>
        <v>34845.195536706357</v>
      </c>
      <c r="IV28" s="8">
        <f t="shared" si="48"/>
        <v>34845.195536706357</v>
      </c>
      <c r="IW28" s="8">
        <f t="shared" si="48"/>
        <v>34845.195536706357</v>
      </c>
      <c r="IX28" s="8">
        <f t="shared" si="48"/>
        <v>34845.195536706357</v>
      </c>
      <c r="IY28" s="8">
        <f t="shared" si="48"/>
        <v>34845.195536706357</v>
      </c>
      <c r="IZ28" s="8">
        <f t="shared" ref="IZ28:KQ28" si="49">IZ24+IZ27</f>
        <v>34845.195536706357</v>
      </c>
      <c r="JA28" s="8">
        <f t="shared" si="49"/>
        <v>34845.195536706357</v>
      </c>
      <c r="JB28" s="8">
        <f t="shared" si="49"/>
        <v>34845.195536706357</v>
      </c>
      <c r="JC28" s="8">
        <f t="shared" si="49"/>
        <v>34845.195536706357</v>
      </c>
      <c r="JD28" s="8">
        <f t="shared" si="49"/>
        <v>34845.195536706357</v>
      </c>
      <c r="JE28" s="8">
        <f t="shared" si="49"/>
        <v>34845.195536706357</v>
      </c>
      <c r="JF28" s="8">
        <f t="shared" si="49"/>
        <v>34845.195536706357</v>
      </c>
      <c r="JG28" s="8">
        <f t="shared" si="49"/>
        <v>34845.195536706357</v>
      </c>
      <c r="JH28" s="8">
        <f t="shared" si="49"/>
        <v>34845.195536706357</v>
      </c>
      <c r="JI28" s="8">
        <f t="shared" si="49"/>
        <v>34845.195536706357</v>
      </c>
      <c r="JJ28" s="8">
        <f t="shared" si="49"/>
        <v>34845.195536706357</v>
      </c>
      <c r="JK28" s="8">
        <f t="shared" si="49"/>
        <v>34845.195536706357</v>
      </c>
      <c r="JL28" s="8">
        <f t="shared" si="49"/>
        <v>34845.195536706357</v>
      </c>
      <c r="JM28" s="8">
        <f t="shared" si="49"/>
        <v>34845.195536706357</v>
      </c>
      <c r="JN28" s="8">
        <f t="shared" si="49"/>
        <v>34845.195536706357</v>
      </c>
      <c r="JO28" s="8">
        <f t="shared" si="49"/>
        <v>34845.195536706357</v>
      </c>
      <c r="JP28" s="8">
        <f t="shared" si="49"/>
        <v>34845.195536706357</v>
      </c>
      <c r="JQ28" s="8">
        <f t="shared" si="49"/>
        <v>34845.195536706357</v>
      </c>
      <c r="JR28" s="8">
        <f t="shared" si="49"/>
        <v>34845.195536706357</v>
      </c>
      <c r="JS28" s="8">
        <f t="shared" si="49"/>
        <v>34845.195536706357</v>
      </c>
      <c r="JT28" s="8">
        <f t="shared" si="49"/>
        <v>34845.195536706357</v>
      </c>
      <c r="JU28" s="8">
        <f t="shared" si="49"/>
        <v>34845.195536706357</v>
      </c>
      <c r="JV28" s="8">
        <f t="shared" si="49"/>
        <v>34845.195536706357</v>
      </c>
      <c r="JW28" s="8">
        <f t="shared" si="49"/>
        <v>34845.195536706357</v>
      </c>
      <c r="JX28" s="8">
        <f t="shared" si="49"/>
        <v>34845.195536706357</v>
      </c>
      <c r="JY28" s="8">
        <f t="shared" si="49"/>
        <v>34845.195536706357</v>
      </c>
      <c r="JZ28" s="8">
        <f t="shared" si="49"/>
        <v>34845.195536706357</v>
      </c>
      <c r="KA28" s="8">
        <f t="shared" si="49"/>
        <v>34845.195536706357</v>
      </c>
      <c r="KB28" s="8">
        <f t="shared" si="49"/>
        <v>34845.195536706357</v>
      </c>
      <c r="KC28" s="8">
        <f t="shared" si="49"/>
        <v>34845.195536706357</v>
      </c>
      <c r="KD28" s="8">
        <f t="shared" si="49"/>
        <v>34845.195536706357</v>
      </c>
      <c r="KE28" s="8">
        <f t="shared" si="49"/>
        <v>34845.195536706357</v>
      </c>
      <c r="KF28" s="8">
        <f t="shared" si="49"/>
        <v>34845.195536706357</v>
      </c>
      <c r="KG28" s="8">
        <f t="shared" si="49"/>
        <v>34845.195536706357</v>
      </c>
      <c r="KH28" s="8">
        <f t="shared" si="49"/>
        <v>34845.195536706357</v>
      </c>
      <c r="KI28" s="8">
        <f t="shared" si="49"/>
        <v>34845.195536706357</v>
      </c>
      <c r="KJ28" s="8">
        <f t="shared" si="49"/>
        <v>34845.195536706357</v>
      </c>
      <c r="KK28" s="8">
        <f t="shared" si="49"/>
        <v>34845.195536706357</v>
      </c>
      <c r="KL28" s="8">
        <f t="shared" si="49"/>
        <v>34845.195536706357</v>
      </c>
      <c r="KM28" s="8">
        <f t="shared" si="49"/>
        <v>34845.195536706357</v>
      </c>
      <c r="KN28" s="8">
        <f t="shared" si="49"/>
        <v>34845.195536706357</v>
      </c>
      <c r="KO28" s="8">
        <f t="shared" si="49"/>
        <v>34845.195536706357</v>
      </c>
      <c r="KP28" s="8">
        <f t="shared" si="49"/>
        <v>34845.195536706357</v>
      </c>
      <c r="KQ28" s="8">
        <f t="shared" si="49"/>
        <v>34845.195536706357</v>
      </c>
    </row>
    <row r="29" spans="1:303" x14ac:dyDescent="0.25">
      <c r="A29" s="25"/>
      <c r="B29" s="12" t="s">
        <v>256</v>
      </c>
      <c r="C29" s="9">
        <f>SUM(D29:KQ29)</f>
        <v>1209895.1699013885</v>
      </c>
      <c r="D29" s="11">
        <f>'ESTUDO ECONOMIA'!A13</f>
        <v>13724.435173694474</v>
      </c>
      <c r="E29" s="11">
        <f>'ESTUDO ECONOMIA'!A14</f>
        <v>13724.435173694474</v>
      </c>
      <c r="F29" s="11">
        <f>'ESTUDO ECONOMIA'!A15</f>
        <v>13724.435173694474</v>
      </c>
      <c r="G29" s="11">
        <f>'ESTUDO ECONOMIA'!A16</f>
        <v>11264.675967089606</v>
      </c>
      <c r="H29" s="11">
        <f>'ESTUDO ECONOMIA'!A17</f>
        <v>8804.9167604847389</v>
      </c>
      <c r="I29" s="11">
        <f>'ESTUDO ECONOMIA'!A18</f>
        <v>6345.1575538798706</v>
      </c>
      <c r="J29" s="11">
        <f>'ESTUDO ECONOMIA'!A19</f>
        <v>3885.3983472749997</v>
      </c>
      <c r="K29" s="11">
        <f t="shared" ref="K29:W29" si="50">J29</f>
        <v>3885.3983472749997</v>
      </c>
      <c r="L29" s="11">
        <f t="shared" si="50"/>
        <v>3885.3983472749997</v>
      </c>
      <c r="M29" s="11">
        <f t="shared" si="50"/>
        <v>3885.3983472749997</v>
      </c>
      <c r="N29" s="11">
        <f t="shared" si="50"/>
        <v>3885.3983472749997</v>
      </c>
      <c r="O29" s="11">
        <f t="shared" si="50"/>
        <v>3885.3983472749997</v>
      </c>
      <c r="P29" s="11">
        <f t="shared" si="50"/>
        <v>3885.3983472749997</v>
      </c>
      <c r="Q29" s="11">
        <f t="shared" si="50"/>
        <v>3885.3983472749997</v>
      </c>
      <c r="R29" s="11">
        <f t="shared" si="50"/>
        <v>3885.3983472749997</v>
      </c>
      <c r="S29" s="11">
        <f t="shared" si="50"/>
        <v>3885.3983472749997</v>
      </c>
      <c r="T29" s="11">
        <f t="shared" si="50"/>
        <v>3885.3983472749997</v>
      </c>
      <c r="U29" s="11">
        <f t="shared" si="50"/>
        <v>3885.3983472749997</v>
      </c>
      <c r="V29" s="11">
        <f t="shared" si="50"/>
        <v>3885.3983472749997</v>
      </c>
      <c r="W29" s="11">
        <f t="shared" si="50"/>
        <v>3885.3983472749997</v>
      </c>
      <c r="X29" s="11">
        <f t="shared" ref="X29:CE29" si="51">W29</f>
        <v>3885.3983472749997</v>
      </c>
      <c r="Y29" s="11">
        <f t="shared" si="51"/>
        <v>3885.3983472749997</v>
      </c>
      <c r="Z29" s="11">
        <f t="shared" si="51"/>
        <v>3885.3983472749997</v>
      </c>
      <c r="AA29" s="11">
        <f t="shared" si="51"/>
        <v>3885.3983472749997</v>
      </c>
      <c r="AB29" s="11">
        <f t="shared" si="51"/>
        <v>3885.3983472749997</v>
      </c>
      <c r="AC29" s="11">
        <f t="shared" si="51"/>
        <v>3885.3983472749997</v>
      </c>
      <c r="AD29" s="11">
        <f t="shared" si="51"/>
        <v>3885.3983472749997</v>
      </c>
      <c r="AE29" s="11">
        <f t="shared" si="51"/>
        <v>3885.3983472749997</v>
      </c>
      <c r="AF29" s="11">
        <f t="shared" si="51"/>
        <v>3885.3983472749997</v>
      </c>
      <c r="AG29" s="11">
        <f t="shared" si="51"/>
        <v>3885.3983472749997</v>
      </c>
      <c r="AH29" s="11">
        <f t="shared" si="51"/>
        <v>3885.3983472749997</v>
      </c>
      <c r="AI29" s="11">
        <f t="shared" si="51"/>
        <v>3885.3983472749997</v>
      </c>
      <c r="AJ29" s="11">
        <f t="shared" si="51"/>
        <v>3885.3983472749997</v>
      </c>
      <c r="AK29" s="11">
        <f t="shared" si="51"/>
        <v>3885.3983472749997</v>
      </c>
      <c r="AL29" s="11">
        <f t="shared" si="51"/>
        <v>3885.3983472749997</v>
      </c>
      <c r="AM29" s="11">
        <f t="shared" si="51"/>
        <v>3885.3983472749997</v>
      </c>
      <c r="AN29" s="11">
        <f t="shared" si="51"/>
        <v>3885.3983472749997</v>
      </c>
      <c r="AO29" s="11">
        <f t="shared" si="51"/>
        <v>3885.3983472749997</v>
      </c>
      <c r="AP29" s="11">
        <f t="shared" si="51"/>
        <v>3885.3983472749997</v>
      </c>
      <c r="AQ29" s="11">
        <f t="shared" si="51"/>
        <v>3885.3983472749997</v>
      </c>
      <c r="AR29" s="11">
        <f t="shared" si="51"/>
        <v>3885.3983472749997</v>
      </c>
      <c r="AS29" s="11">
        <f t="shared" si="51"/>
        <v>3885.3983472749997</v>
      </c>
      <c r="AT29" s="11">
        <f t="shared" si="51"/>
        <v>3885.3983472749997</v>
      </c>
      <c r="AU29" s="11">
        <f t="shared" si="51"/>
        <v>3885.3983472749997</v>
      </c>
      <c r="AV29" s="11">
        <f t="shared" si="51"/>
        <v>3885.3983472749997</v>
      </c>
      <c r="AW29" s="11">
        <f t="shared" si="51"/>
        <v>3885.3983472749997</v>
      </c>
      <c r="AX29" s="11">
        <f t="shared" si="51"/>
        <v>3885.3983472749997</v>
      </c>
      <c r="AY29" s="11">
        <f t="shared" si="51"/>
        <v>3885.3983472749997</v>
      </c>
      <c r="AZ29" s="11">
        <f t="shared" si="51"/>
        <v>3885.3983472749997</v>
      </c>
      <c r="BA29" s="11">
        <f t="shared" si="51"/>
        <v>3885.3983472749997</v>
      </c>
      <c r="BB29" s="11">
        <f t="shared" si="51"/>
        <v>3885.3983472749997</v>
      </c>
      <c r="BC29" s="11">
        <f t="shared" si="51"/>
        <v>3885.3983472749997</v>
      </c>
      <c r="BD29" s="11">
        <f t="shared" si="51"/>
        <v>3885.3983472749997</v>
      </c>
      <c r="BE29" s="11">
        <f t="shared" si="51"/>
        <v>3885.3983472749997</v>
      </c>
      <c r="BF29" s="11">
        <f t="shared" si="51"/>
        <v>3885.3983472749997</v>
      </c>
      <c r="BG29" s="11">
        <f t="shared" si="51"/>
        <v>3885.3983472749997</v>
      </c>
      <c r="BH29" s="11">
        <f t="shared" si="51"/>
        <v>3885.3983472749997</v>
      </c>
      <c r="BI29" s="11">
        <f t="shared" si="51"/>
        <v>3885.3983472749997</v>
      </c>
      <c r="BJ29" s="11">
        <f t="shared" si="51"/>
        <v>3885.3983472749997</v>
      </c>
      <c r="BK29" s="11">
        <f t="shared" si="51"/>
        <v>3885.3983472749997</v>
      </c>
      <c r="BL29" s="11">
        <f t="shared" si="51"/>
        <v>3885.3983472749997</v>
      </c>
      <c r="BM29" s="11">
        <f t="shared" si="51"/>
        <v>3885.3983472749997</v>
      </c>
      <c r="BN29" s="11">
        <f t="shared" si="51"/>
        <v>3885.3983472749997</v>
      </c>
      <c r="BO29" s="11">
        <f t="shared" si="51"/>
        <v>3885.3983472749997</v>
      </c>
      <c r="BP29" s="11">
        <f t="shared" si="51"/>
        <v>3885.3983472749997</v>
      </c>
      <c r="BQ29" s="11">
        <f t="shared" si="51"/>
        <v>3885.3983472749997</v>
      </c>
      <c r="BR29" s="11">
        <f t="shared" si="51"/>
        <v>3885.3983472749997</v>
      </c>
      <c r="BS29" s="11">
        <f t="shared" si="51"/>
        <v>3885.3983472749997</v>
      </c>
      <c r="BT29" s="11">
        <f t="shared" si="51"/>
        <v>3885.3983472749997</v>
      </c>
      <c r="BU29" s="11">
        <f t="shared" si="51"/>
        <v>3885.3983472749997</v>
      </c>
      <c r="BV29" s="11">
        <f t="shared" si="51"/>
        <v>3885.3983472749997</v>
      </c>
      <c r="BW29" s="11">
        <f t="shared" si="51"/>
        <v>3885.3983472749997</v>
      </c>
      <c r="BX29" s="11">
        <f t="shared" si="51"/>
        <v>3885.3983472749997</v>
      </c>
      <c r="BY29" s="11">
        <f t="shared" si="51"/>
        <v>3885.3983472749997</v>
      </c>
      <c r="BZ29" s="11">
        <f t="shared" si="51"/>
        <v>3885.3983472749997</v>
      </c>
      <c r="CA29" s="11">
        <f t="shared" si="51"/>
        <v>3885.3983472749997</v>
      </c>
      <c r="CB29" s="11">
        <f t="shared" si="51"/>
        <v>3885.3983472749997</v>
      </c>
      <c r="CC29" s="11">
        <f t="shared" si="51"/>
        <v>3885.3983472749997</v>
      </c>
      <c r="CD29" s="11">
        <f t="shared" si="51"/>
        <v>3885.3983472749997</v>
      </c>
      <c r="CE29" s="11">
        <f t="shared" si="51"/>
        <v>3885.3983472749997</v>
      </c>
      <c r="CF29" s="11">
        <f t="shared" ref="CF29:EQ29" si="52">CE29</f>
        <v>3885.3983472749997</v>
      </c>
      <c r="CG29" s="11">
        <f t="shared" si="52"/>
        <v>3885.3983472749997</v>
      </c>
      <c r="CH29" s="11">
        <f t="shared" si="52"/>
        <v>3885.3983472749997</v>
      </c>
      <c r="CI29" s="11">
        <f t="shared" si="52"/>
        <v>3885.3983472749997</v>
      </c>
      <c r="CJ29" s="11">
        <f t="shared" si="52"/>
        <v>3885.3983472749997</v>
      </c>
      <c r="CK29" s="11">
        <f t="shared" si="52"/>
        <v>3885.3983472749997</v>
      </c>
      <c r="CL29" s="11">
        <f t="shared" si="52"/>
        <v>3885.3983472749997</v>
      </c>
      <c r="CM29" s="11">
        <f t="shared" si="52"/>
        <v>3885.3983472749997</v>
      </c>
      <c r="CN29" s="11">
        <f t="shared" si="52"/>
        <v>3885.3983472749997</v>
      </c>
      <c r="CO29" s="11">
        <f t="shared" si="52"/>
        <v>3885.3983472749997</v>
      </c>
      <c r="CP29" s="11">
        <f t="shared" si="52"/>
        <v>3885.3983472749997</v>
      </c>
      <c r="CQ29" s="11">
        <f t="shared" si="52"/>
        <v>3885.3983472749997</v>
      </c>
      <c r="CR29" s="11">
        <f t="shared" si="52"/>
        <v>3885.3983472749997</v>
      </c>
      <c r="CS29" s="11">
        <f t="shared" si="52"/>
        <v>3885.3983472749997</v>
      </c>
      <c r="CT29" s="11">
        <f t="shared" si="52"/>
        <v>3885.3983472749997</v>
      </c>
      <c r="CU29" s="11">
        <f t="shared" si="52"/>
        <v>3885.3983472749997</v>
      </c>
      <c r="CV29" s="11">
        <f t="shared" si="52"/>
        <v>3885.3983472749997</v>
      </c>
      <c r="CW29" s="11">
        <f t="shared" si="52"/>
        <v>3885.3983472749997</v>
      </c>
      <c r="CX29" s="11">
        <f t="shared" si="52"/>
        <v>3885.3983472749997</v>
      </c>
      <c r="CY29" s="11">
        <f t="shared" si="52"/>
        <v>3885.3983472749997</v>
      </c>
      <c r="CZ29" s="11">
        <f t="shared" si="52"/>
        <v>3885.3983472749997</v>
      </c>
      <c r="DA29" s="11">
        <f t="shared" si="52"/>
        <v>3885.3983472749997</v>
      </c>
      <c r="DB29" s="11">
        <f t="shared" si="52"/>
        <v>3885.3983472749997</v>
      </c>
      <c r="DC29" s="11">
        <f t="shared" si="52"/>
        <v>3885.3983472749997</v>
      </c>
      <c r="DD29" s="11">
        <f t="shared" si="52"/>
        <v>3885.3983472749997</v>
      </c>
      <c r="DE29" s="11">
        <f t="shared" si="52"/>
        <v>3885.3983472749997</v>
      </c>
      <c r="DF29" s="11">
        <f t="shared" si="52"/>
        <v>3885.3983472749997</v>
      </c>
      <c r="DG29" s="11">
        <f t="shared" si="52"/>
        <v>3885.3983472749997</v>
      </c>
      <c r="DH29" s="11">
        <f t="shared" si="52"/>
        <v>3885.3983472749997</v>
      </c>
      <c r="DI29" s="11">
        <f t="shared" si="52"/>
        <v>3885.3983472749997</v>
      </c>
      <c r="DJ29" s="11">
        <f t="shared" si="52"/>
        <v>3885.3983472749997</v>
      </c>
      <c r="DK29" s="11">
        <f t="shared" si="52"/>
        <v>3885.3983472749997</v>
      </c>
      <c r="DL29" s="11">
        <f t="shared" si="52"/>
        <v>3885.3983472749997</v>
      </c>
      <c r="DM29" s="11">
        <f t="shared" si="52"/>
        <v>3885.3983472749997</v>
      </c>
      <c r="DN29" s="11">
        <f t="shared" si="52"/>
        <v>3885.3983472749997</v>
      </c>
      <c r="DO29" s="11">
        <f t="shared" si="52"/>
        <v>3885.3983472749997</v>
      </c>
      <c r="DP29" s="11">
        <f t="shared" si="52"/>
        <v>3885.3983472749997</v>
      </c>
      <c r="DQ29" s="11">
        <f t="shared" si="52"/>
        <v>3885.3983472749997</v>
      </c>
      <c r="DR29" s="11">
        <f t="shared" si="52"/>
        <v>3885.3983472749997</v>
      </c>
      <c r="DS29" s="11">
        <f t="shared" si="52"/>
        <v>3885.3983472749997</v>
      </c>
      <c r="DT29" s="11">
        <f t="shared" si="52"/>
        <v>3885.3983472749997</v>
      </c>
      <c r="DU29" s="11">
        <f t="shared" si="52"/>
        <v>3885.3983472749997</v>
      </c>
      <c r="DV29" s="11">
        <f t="shared" si="52"/>
        <v>3885.3983472749997</v>
      </c>
      <c r="DW29" s="11">
        <f t="shared" si="52"/>
        <v>3885.3983472749997</v>
      </c>
      <c r="DX29" s="11">
        <f t="shared" si="52"/>
        <v>3885.3983472749997</v>
      </c>
      <c r="DY29" s="11">
        <f t="shared" si="52"/>
        <v>3885.3983472749997</v>
      </c>
      <c r="DZ29" s="11">
        <f t="shared" si="52"/>
        <v>3885.3983472749997</v>
      </c>
      <c r="EA29" s="11">
        <f t="shared" si="52"/>
        <v>3885.3983472749997</v>
      </c>
      <c r="EB29" s="11">
        <f t="shared" si="52"/>
        <v>3885.3983472749997</v>
      </c>
      <c r="EC29" s="11">
        <f t="shared" si="52"/>
        <v>3885.3983472749997</v>
      </c>
      <c r="ED29" s="11">
        <f t="shared" si="52"/>
        <v>3885.3983472749997</v>
      </c>
      <c r="EE29" s="11">
        <f t="shared" si="52"/>
        <v>3885.3983472749997</v>
      </c>
      <c r="EF29" s="11">
        <f t="shared" si="52"/>
        <v>3885.3983472749997</v>
      </c>
      <c r="EG29" s="11">
        <f t="shared" si="52"/>
        <v>3885.3983472749997</v>
      </c>
      <c r="EH29" s="11">
        <f t="shared" si="52"/>
        <v>3885.3983472749997</v>
      </c>
      <c r="EI29" s="11">
        <f t="shared" si="52"/>
        <v>3885.3983472749997</v>
      </c>
      <c r="EJ29" s="11">
        <f t="shared" si="52"/>
        <v>3885.3983472749997</v>
      </c>
      <c r="EK29" s="11">
        <f t="shared" si="52"/>
        <v>3885.3983472749997</v>
      </c>
      <c r="EL29" s="11">
        <f t="shared" si="52"/>
        <v>3885.3983472749997</v>
      </c>
      <c r="EM29" s="11">
        <f t="shared" si="52"/>
        <v>3885.3983472749997</v>
      </c>
      <c r="EN29" s="11">
        <f t="shared" si="52"/>
        <v>3885.3983472749997</v>
      </c>
      <c r="EO29" s="11">
        <f t="shared" si="52"/>
        <v>3885.3983472749997</v>
      </c>
      <c r="EP29" s="11">
        <f t="shared" si="52"/>
        <v>3885.3983472749997</v>
      </c>
      <c r="EQ29" s="11">
        <f t="shared" si="52"/>
        <v>3885.3983472749997</v>
      </c>
      <c r="ER29" s="11">
        <f t="shared" ref="ER29:HC29" si="53">EQ29</f>
        <v>3885.3983472749997</v>
      </c>
      <c r="ES29" s="11">
        <f t="shared" si="53"/>
        <v>3885.3983472749997</v>
      </c>
      <c r="ET29" s="11">
        <f t="shared" si="53"/>
        <v>3885.3983472749997</v>
      </c>
      <c r="EU29" s="11">
        <f t="shared" si="53"/>
        <v>3885.3983472749997</v>
      </c>
      <c r="EV29" s="11">
        <f t="shared" si="53"/>
        <v>3885.3983472749997</v>
      </c>
      <c r="EW29" s="11">
        <f t="shared" si="53"/>
        <v>3885.3983472749997</v>
      </c>
      <c r="EX29" s="11">
        <f t="shared" si="53"/>
        <v>3885.3983472749997</v>
      </c>
      <c r="EY29" s="11">
        <f t="shared" si="53"/>
        <v>3885.3983472749997</v>
      </c>
      <c r="EZ29" s="11">
        <f t="shared" si="53"/>
        <v>3885.3983472749997</v>
      </c>
      <c r="FA29" s="11">
        <f t="shared" si="53"/>
        <v>3885.3983472749997</v>
      </c>
      <c r="FB29" s="11">
        <f t="shared" si="53"/>
        <v>3885.3983472749997</v>
      </c>
      <c r="FC29" s="11">
        <f t="shared" si="53"/>
        <v>3885.3983472749997</v>
      </c>
      <c r="FD29" s="11">
        <f t="shared" si="53"/>
        <v>3885.3983472749997</v>
      </c>
      <c r="FE29" s="11">
        <f t="shared" si="53"/>
        <v>3885.3983472749997</v>
      </c>
      <c r="FF29" s="11">
        <f t="shared" si="53"/>
        <v>3885.3983472749997</v>
      </c>
      <c r="FG29" s="11">
        <f t="shared" si="53"/>
        <v>3885.3983472749997</v>
      </c>
      <c r="FH29" s="11">
        <f t="shared" si="53"/>
        <v>3885.3983472749997</v>
      </c>
      <c r="FI29" s="11">
        <f t="shared" si="53"/>
        <v>3885.3983472749997</v>
      </c>
      <c r="FJ29" s="11">
        <f t="shared" si="53"/>
        <v>3885.3983472749997</v>
      </c>
      <c r="FK29" s="11">
        <f t="shared" si="53"/>
        <v>3885.3983472749997</v>
      </c>
      <c r="FL29" s="11">
        <f t="shared" si="53"/>
        <v>3885.3983472749997</v>
      </c>
      <c r="FM29" s="11">
        <f t="shared" si="53"/>
        <v>3885.3983472749997</v>
      </c>
      <c r="FN29" s="11">
        <f t="shared" si="53"/>
        <v>3885.3983472749997</v>
      </c>
      <c r="FO29" s="11">
        <f t="shared" si="53"/>
        <v>3885.3983472749997</v>
      </c>
      <c r="FP29" s="11">
        <f t="shared" si="53"/>
        <v>3885.3983472749997</v>
      </c>
      <c r="FQ29" s="11">
        <f t="shared" si="53"/>
        <v>3885.3983472749997</v>
      </c>
      <c r="FR29" s="11">
        <f t="shared" si="53"/>
        <v>3885.3983472749997</v>
      </c>
      <c r="FS29" s="11">
        <f t="shared" si="53"/>
        <v>3885.3983472749997</v>
      </c>
      <c r="FT29" s="11">
        <f t="shared" si="53"/>
        <v>3885.3983472749997</v>
      </c>
      <c r="FU29" s="11">
        <f t="shared" si="53"/>
        <v>3885.3983472749997</v>
      </c>
      <c r="FV29" s="11">
        <f t="shared" si="53"/>
        <v>3885.3983472749997</v>
      </c>
      <c r="FW29" s="11">
        <f t="shared" si="53"/>
        <v>3885.3983472749997</v>
      </c>
      <c r="FX29" s="11">
        <f t="shared" si="53"/>
        <v>3885.3983472749997</v>
      </c>
      <c r="FY29" s="11">
        <f t="shared" si="53"/>
        <v>3885.3983472749997</v>
      </c>
      <c r="FZ29" s="11">
        <f t="shared" si="53"/>
        <v>3885.3983472749997</v>
      </c>
      <c r="GA29" s="11">
        <f t="shared" si="53"/>
        <v>3885.3983472749997</v>
      </c>
      <c r="GB29" s="11">
        <f t="shared" si="53"/>
        <v>3885.3983472749997</v>
      </c>
      <c r="GC29" s="11">
        <f t="shared" si="53"/>
        <v>3885.3983472749997</v>
      </c>
      <c r="GD29" s="11">
        <f t="shared" si="53"/>
        <v>3885.3983472749997</v>
      </c>
      <c r="GE29" s="11">
        <f t="shared" si="53"/>
        <v>3885.3983472749997</v>
      </c>
      <c r="GF29" s="11">
        <f t="shared" si="53"/>
        <v>3885.3983472749997</v>
      </c>
      <c r="GG29" s="11">
        <f t="shared" si="53"/>
        <v>3885.3983472749997</v>
      </c>
      <c r="GH29" s="11">
        <f t="shared" si="53"/>
        <v>3885.3983472749997</v>
      </c>
      <c r="GI29" s="11">
        <f t="shared" si="53"/>
        <v>3885.3983472749997</v>
      </c>
      <c r="GJ29" s="11">
        <f t="shared" si="53"/>
        <v>3885.3983472749997</v>
      </c>
      <c r="GK29" s="11">
        <f t="shared" si="53"/>
        <v>3885.3983472749997</v>
      </c>
      <c r="GL29" s="11">
        <f t="shared" si="53"/>
        <v>3885.3983472749997</v>
      </c>
      <c r="GM29" s="11">
        <f t="shared" si="53"/>
        <v>3885.3983472749997</v>
      </c>
      <c r="GN29" s="11">
        <f t="shared" si="53"/>
        <v>3885.3983472749997</v>
      </c>
      <c r="GO29" s="11">
        <f t="shared" si="53"/>
        <v>3885.3983472749997</v>
      </c>
      <c r="GP29" s="11">
        <f t="shared" si="53"/>
        <v>3885.3983472749997</v>
      </c>
      <c r="GQ29" s="11">
        <f t="shared" si="53"/>
        <v>3885.3983472749997</v>
      </c>
      <c r="GR29" s="11">
        <f t="shared" si="53"/>
        <v>3885.3983472749997</v>
      </c>
      <c r="GS29" s="11">
        <f t="shared" si="53"/>
        <v>3885.3983472749997</v>
      </c>
      <c r="GT29" s="11">
        <f t="shared" si="53"/>
        <v>3885.3983472749997</v>
      </c>
      <c r="GU29" s="11">
        <f t="shared" si="53"/>
        <v>3885.3983472749997</v>
      </c>
      <c r="GV29" s="11">
        <f t="shared" si="53"/>
        <v>3885.3983472749997</v>
      </c>
      <c r="GW29" s="11">
        <f t="shared" si="53"/>
        <v>3885.3983472749997</v>
      </c>
      <c r="GX29" s="11">
        <f t="shared" si="53"/>
        <v>3885.3983472749997</v>
      </c>
      <c r="GY29" s="11">
        <f t="shared" si="53"/>
        <v>3885.3983472749997</v>
      </c>
      <c r="GZ29" s="11">
        <f t="shared" si="53"/>
        <v>3885.3983472749997</v>
      </c>
      <c r="HA29" s="11">
        <f t="shared" si="53"/>
        <v>3885.3983472749997</v>
      </c>
      <c r="HB29" s="11">
        <f t="shared" si="53"/>
        <v>3885.3983472749997</v>
      </c>
      <c r="HC29" s="11">
        <f t="shared" si="53"/>
        <v>3885.3983472749997</v>
      </c>
      <c r="HD29" s="11">
        <f t="shared" ref="HD29:JO29" si="54">HC29</f>
        <v>3885.3983472749997</v>
      </c>
      <c r="HE29" s="11">
        <f t="shared" si="54"/>
        <v>3885.3983472749997</v>
      </c>
      <c r="HF29" s="11">
        <f t="shared" si="54"/>
        <v>3885.3983472749997</v>
      </c>
      <c r="HG29" s="11">
        <f t="shared" si="54"/>
        <v>3885.3983472749997</v>
      </c>
      <c r="HH29" s="11">
        <f t="shared" si="54"/>
        <v>3885.3983472749997</v>
      </c>
      <c r="HI29" s="11">
        <f t="shared" si="54"/>
        <v>3885.3983472749997</v>
      </c>
      <c r="HJ29" s="11">
        <f t="shared" si="54"/>
        <v>3885.3983472749997</v>
      </c>
      <c r="HK29" s="11">
        <f t="shared" si="54"/>
        <v>3885.3983472749997</v>
      </c>
      <c r="HL29" s="11">
        <f t="shared" si="54"/>
        <v>3885.3983472749997</v>
      </c>
      <c r="HM29" s="11">
        <f t="shared" si="54"/>
        <v>3885.3983472749997</v>
      </c>
      <c r="HN29" s="11">
        <f t="shared" si="54"/>
        <v>3885.3983472749997</v>
      </c>
      <c r="HO29" s="11">
        <f t="shared" si="54"/>
        <v>3885.3983472749997</v>
      </c>
      <c r="HP29" s="11">
        <f t="shared" si="54"/>
        <v>3885.3983472749997</v>
      </c>
      <c r="HQ29" s="11">
        <f t="shared" si="54"/>
        <v>3885.3983472749997</v>
      </c>
      <c r="HR29" s="11">
        <f t="shared" si="54"/>
        <v>3885.3983472749997</v>
      </c>
      <c r="HS29" s="11">
        <f t="shared" si="54"/>
        <v>3885.3983472749997</v>
      </c>
      <c r="HT29" s="11">
        <f t="shared" si="54"/>
        <v>3885.3983472749997</v>
      </c>
      <c r="HU29" s="11">
        <f t="shared" si="54"/>
        <v>3885.3983472749997</v>
      </c>
      <c r="HV29" s="11">
        <f t="shared" si="54"/>
        <v>3885.3983472749997</v>
      </c>
      <c r="HW29" s="11">
        <f t="shared" si="54"/>
        <v>3885.3983472749997</v>
      </c>
      <c r="HX29" s="11">
        <f t="shared" si="54"/>
        <v>3885.3983472749997</v>
      </c>
      <c r="HY29" s="11">
        <f t="shared" si="54"/>
        <v>3885.3983472749997</v>
      </c>
      <c r="HZ29" s="11">
        <f t="shared" si="54"/>
        <v>3885.3983472749997</v>
      </c>
      <c r="IA29" s="11">
        <f t="shared" si="54"/>
        <v>3885.3983472749997</v>
      </c>
      <c r="IB29" s="11">
        <f t="shared" si="54"/>
        <v>3885.3983472749997</v>
      </c>
      <c r="IC29" s="11">
        <f t="shared" si="54"/>
        <v>3885.3983472749997</v>
      </c>
      <c r="ID29" s="11">
        <f t="shared" si="54"/>
        <v>3885.3983472749997</v>
      </c>
      <c r="IE29" s="11">
        <f t="shared" si="54"/>
        <v>3885.3983472749997</v>
      </c>
      <c r="IF29" s="11">
        <f t="shared" si="54"/>
        <v>3885.3983472749997</v>
      </c>
      <c r="IG29" s="11">
        <f t="shared" si="54"/>
        <v>3885.3983472749997</v>
      </c>
      <c r="IH29" s="11">
        <f t="shared" si="54"/>
        <v>3885.3983472749997</v>
      </c>
      <c r="II29" s="11">
        <f t="shared" si="54"/>
        <v>3885.3983472749997</v>
      </c>
      <c r="IJ29" s="11">
        <f t="shared" si="54"/>
        <v>3885.3983472749997</v>
      </c>
      <c r="IK29" s="11">
        <f t="shared" si="54"/>
        <v>3885.3983472749997</v>
      </c>
      <c r="IL29" s="11">
        <f t="shared" si="54"/>
        <v>3885.3983472749997</v>
      </c>
      <c r="IM29" s="11">
        <f t="shared" si="54"/>
        <v>3885.3983472749997</v>
      </c>
      <c r="IN29" s="11">
        <f t="shared" si="54"/>
        <v>3885.3983472749997</v>
      </c>
      <c r="IO29" s="11">
        <f t="shared" si="54"/>
        <v>3885.3983472749997</v>
      </c>
      <c r="IP29" s="11">
        <f t="shared" si="54"/>
        <v>3885.3983472749997</v>
      </c>
      <c r="IQ29" s="11">
        <f t="shared" si="54"/>
        <v>3885.3983472749997</v>
      </c>
      <c r="IR29" s="11">
        <f t="shared" si="54"/>
        <v>3885.3983472749997</v>
      </c>
      <c r="IS29" s="11">
        <f t="shared" si="54"/>
        <v>3885.3983472749997</v>
      </c>
      <c r="IT29" s="11">
        <f t="shared" si="54"/>
        <v>3885.3983472749997</v>
      </c>
      <c r="IU29" s="11">
        <f t="shared" si="54"/>
        <v>3885.3983472749997</v>
      </c>
      <c r="IV29" s="11">
        <f t="shared" si="54"/>
        <v>3885.3983472749997</v>
      </c>
      <c r="IW29" s="11">
        <f t="shared" si="54"/>
        <v>3885.3983472749997</v>
      </c>
      <c r="IX29" s="11">
        <f t="shared" si="54"/>
        <v>3885.3983472749997</v>
      </c>
      <c r="IY29" s="11">
        <f t="shared" si="54"/>
        <v>3885.3983472749997</v>
      </c>
      <c r="IZ29" s="11">
        <f t="shared" si="54"/>
        <v>3885.3983472749997</v>
      </c>
      <c r="JA29" s="11">
        <f t="shared" si="54"/>
        <v>3885.3983472749997</v>
      </c>
      <c r="JB29" s="11">
        <f t="shared" si="54"/>
        <v>3885.3983472749997</v>
      </c>
      <c r="JC29" s="11">
        <f t="shared" si="54"/>
        <v>3885.3983472749997</v>
      </c>
      <c r="JD29" s="11">
        <f t="shared" si="54"/>
        <v>3885.3983472749997</v>
      </c>
      <c r="JE29" s="11">
        <f t="shared" si="54"/>
        <v>3885.3983472749997</v>
      </c>
      <c r="JF29" s="11">
        <f t="shared" si="54"/>
        <v>3885.3983472749997</v>
      </c>
      <c r="JG29" s="11">
        <f t="shared" si="54"/>
        <v>3885.3983472749997</v>
      </c>
      <c r="JH29" s="11">
        <f t="shared" si="54"/>
        <v>3885.3983472749997</v>
      </c>
      <c r="JI29" s="11">
        <f t="shared" si="54"/>
        <v>3885.3983472749997</v>
      </c>
      <c r="JJ29" s="11">
        <f t="shared" si="54"/>
        <v>3885.3983472749997</v>
      </c>
      <c r="JK29" s="11">
        <f t="shared" si="54"/>
        <v>3885.3983472749997</v>
      </c>
      <c r="JL29" s="11">
        <f t="shared" si="54"/>
        <v>3885.3983472749997</v>
      </c>
      <c r="JM29" s="11">
        <f t="shared" si="54"/>
        <v>3885.3983472749997</v>
      </c>
      <c r="JN29" s="11">
        <f t="shared" si="54"/>
        <v>3885.3983472749997</v>
      </c>
      <c r="JO29" s="11">
        <f t="shared" si="54"/>
        <v>3885.3983472749997</v>
      </c>
      <c r="JP29" s="11">
        <f t="shared" ref="JP29:KQ29" si="55">JO29</f>
        <v>3885.3983472749997</v>
      </c>
      <c r="JQ29" s="11">
        <f t="shared" si="55"/>
        <v>3885.3983472749997</v>
      </c>
      <c r="JR29" s="11">
        <f t="shared" si="55"/>
        <v>3885.3983472749997</v>
      </c>
      <c r="JS29" s="11">
        <f t="shared" si="55"/>
        <v>3885.3983472749997</v>
      </c>
      <c r="JT29" s="11">
        <f t="shared" si="55"/>
        <v>3885.3983472749997</v>
      </c>
      <c r="JU29" s="11">
        <f t="shared" si="55"/>
        <v>3885.3983472749997</v>
      </c>
      <c r="JV29" s="11">
        <f t="shared" si="55"/>
        <v>3885.3983472749997</v>
      </c>
      <c r="JW29" s="11">
        <f t="shared" si="55"/>
        <v>3885.3983472749997</v>
      </c>
      <c r="JX29" s="11">
        <f t="shared" si="55"/>
        <v>3885.3983472749997</v>
      </c>
      <c r="JY29" s="11">
        <f t="shared" si="55"/>
        <v>3885.3983472749997</v>
      </c>
      <c r="JZ29" s="11">
        <f t="shared" si="55"/>
        <v>3885.3983472749997</v>
      </c>
      <c r="KA29" s="11">
        <f t="shared" si="55"/>
        <v>3885.3983472749997</v>
      </c>
      <c r="KB29" s="11">
        <f t="shared" si="55"/>
        <v>3885.3983472749997</v>
      </c>
      <c r="KC29" s="11">
        <f t="shared" si="55"/>
        <v>3885.3983472749997</v>
      </c>
      <c r="KD29" s="11">
        <f t="shared" si="55"/>
        <v>3885.3983472749997</v>
      </c>
      <c r="KE29" s="11">
        <f t="shared" si="55"/>
        <v>3885.3983472749997</v>
      </c>
      <c r="KF29" s="11">
        <f t="shared" si="55"/>
        <v>3885.3983472749997</v>
      </c>
      <c r="KG29" s="11">
        <f t="shared" si="55"/>
        <v>3885.3983472749997</v>
      </c>
      <c r="KH29" s="11">
        <f t="shared" si="55"/>
        <v>3885.3983472749997</v>
      </c>
      <c r="KI29" s="11">
        <f t="shared" si="55"/>
        <v>3885.3983472749997</v>
      </c>
      <c r="KJ29" s="11">
        <f t="shared" si="55"/>
        <v>3885.3983472749997</v>
      </c>
      <c r="KK29" s="11">
        <f t="shared" si="55"/>
        <v>3885.3983472749997</v>
      </c>
      <c r="KL29" s="11">
        <f t="shared" si="55"/>
        <v>3885.3983472749997</v>
      </c>
      <c r="KM29" s="11">
        <f t="shared" si="55"/>
        <v>3885.3983472749997</v>
      </c>
      <c r="KN29" s="11">
        <f t="shared" si="55"/>
        <v>3885.3983472749997</v>
      </c>
      <c r="KO29" s="11">
        <f t="shared" si="55"/>
        <v>3885.3983472749997</v>
      </c>
      <c r="KP29" s="11">
        <f t="shared" si="55"/>
        <v>3885.3983472749997</v>
      </c>
      <c r="KQ29" s="11">
        <f t="shared" si="55"/>
        <v>3885.3983472749997</v>
      </c>
    </row>
    <row r="30" spans="1:303" x14ac:dyDescent="0.25">
      <c r="A30" s="25"/>
      <c r="B30" s="13" t="s">
        <v>870</v>
      </c>
      <c r="C30" s="9">
        <f>SUM(D30:KQ30)</f>
        <v>11642620.391214699</v>
      </c>
      <c r="D30" s="11">
        <f>D28+D29</f>
        <v>38154.788421892459</v>
      </c>
      <c r="E30" s="11">
        <f t="shared" ref="E30:BP30" si="56">E28+E29</f>
        <v>41624.528409435305</v>
      </c>
      <c r="F30" s="11">
        <f t="shared" si="56"/>
        <v>45096.135601261412</v>
      </c>
      <c r="G30" s="11">
        <f t="shared" si="56"/>
        <v>46109.871503795963</v>
      </c>
      <c r="H30" s="11">
        <f t="shared" si="56"/>
        <v>43650.112297191095</v>
      </c>
      <c r="I30" s="11">
        <f t="shared" si="56"/>
        <v>41190.353090586228</v>
      </c>
      <c r="J30" s="11">
        <f t="shared" si="56"/>
        <v>38730.593883981353</v>
      </c>
      <c r="K30" s="11">
        <f t="shared" si="56"/>
        <v>38730.593883981353</v>
      </c>
      <c r="L30" s="11">
        <f t="shared" si="56"/>
        <v>38730.593883981353</v>
      </c>
      <c r="M30" s="11">
        <f t="shared" si="56"/>
        <v>38730.593883981353</v>
      </c>
      <c r="N30" s="11">
        <f t="shared" si="56"/>
        <v>38730.593883981353</v>
      </c>
      <c r="O30" s="11">
        <f t="shared" si="56"/>
        <v>38730.593883981353</v>
      </c>
      <c r="P30" s="11">
        <f t="shared" si="56"/>
        <v>38730.593883981353</v>
      </c>
      <c r="Q30" s="11">
        <f t="shared" si="56"/>
        <v>38730.593883981353</v>
      </c>
      <c r="R30" s="11">
        <f t="shared" si="56"/>
        <v>38730.593883981353</v>
      </c>
      <c r="S30" s="11">
        <f t="shared" si="56"/>
        <v>38730.593883981353</v>
      </c>
      <c r="T30" s="11">
        <f t="shared" si="56"/>
        <v>38730.593883981353</v>
      </c>
      <c r="U30" s="11">
        <f t="shared" si="56"/>
        <v>38730.593883981353</v>
      </c>
      <c r="V30" s="11">
        <f t="shared" si="56"/>
        <v>38730.593883981353</v>
      </c>
      <c r="W30" s="11">
        <f t="shared" si="56"/>
        <v>38730.593883981353</v>
      </c>
      <c r="X30" s="11">
        <f t="shared" si="56"/>
        <v>38730.593883981353</v>
      </c>
      <c r="Y30" s="11">
        <f t="shared" si="56"/>
        <v>38730.593883981353</v>
      </c>
      <c r="Z30" s="11">
        <f t="shared" si="56"/>
        <v>38730.593883981353</v>
      </c>
      <c r="AA30" s="11">
        <f t="shared" si="56"/>
        <v>38730.593883981353</v>
      </c>
      <c r="AB30" s="11">
        <f t="shared" si="56"/>
        <v>38730.593883981353</v>
      </c>
      <c r="AC30" s="11">
        <f t="shared" si="56"/>
        <v>38730.593883981353</v>
      </c>
      <c r="AD30" s="11">
        <f t="shared" si="56"/>
        <v>38730.593883981353</v>
      </c>
      <c r="AE30" s="11">
        <f t="shared" si="56"/>
        <v>38730.593883981353</v>
      </c>
      <c r="AF30" s="11">
        <f t="shared" si="56"/>
        <v>38730.593883981353</v>
      </c>
      <c r="AG30" s="11">
        <f t="shared" si="56"/>
        <v>38730.593883981353</v>
      </c>
      <c r="AH30" s="11">
        <f t="shared" si="56"/>
        <v>38730.593883981353</v>
      </c>
      <c r="AI30" s="11">
        <f t="shared" si="56"/>
        <v>38730.593883981353</v>
      </c>
      <c r="AJ30" s="11">
        <f t="shared" si="56"/>
        <v>38730.593883981353</v>
      </c>
      <c r="AK30" s="11">
        <f t="shared" si="56"/>
        <v>38730.593883981353</v>
      </c>
      <c r="AL30" s="11">
        <f t="shared" si="56"/>
        <v>38730.593883981353</v>
      </c>
      <c r="AM30" s="11">
        <f t="shared" si="56"/>
        <v>38730.593883981353</v>
      </c>
      <c r="AN30" s="11">
        <f t="shared" si="56"/>
        <v>38730.593883981353</v>
      </c>
      <c r="AO30" s="11">
        <f t="shared" si="56"/>
        <v>38730.593883981353</v>
      </c>
      <c r="AP30" s="11">
        <f t="shared" si="56"/>
        <v>38730.593883981353</v>
      </c>
      <c r="AQ30" s="11">
        <f t="shared" si="56"/>
        <v>38730.593883981353</v>
      </c>
      <c r="AR30" s="11">
        <f t="shared" si="56"/>
        <v>38730.593883981353</v>
      </c>
      <c r="AS30" s="11">
        <f t="shared" si="56"/>
        <v>38730.593883981353</v>
      </c>
      <c r="AT30" s="11">
        <f t="shared" si="56"/>
        <v>38730.593883981353</v>
      </c>
      <c r="AU30" s="11">
        <f t="shared" si="56"/>
        <v>38730.593883981353</v>
      </c>
      <c r="AV30" s="11">
        <f t="shared" si="56"/>
        <v>38730.593883981353</v>
      </c>
      <c r="AW30" s="11">
        <f t="shared" si="56"/>
        <v>38730.593883981353</v>
      </c>
      <c r="AX30" s="11">
        <f t="shared" si="56"/>
        <v>38730.593883981353</v>
      </c>
      <c r="AY30" s="11">
        <f t="shared" si="56"/>
        <v>38730.593883981353</v>
      </c>
      <c r="AZ30" s="11">
        <f t="shared" si="56"/>
        <v>38730.593883981353</v>
      </c>
      <c r="BA30" s="11">
        <f t="shared" si="56"/>
        <v>38730.593883981353</v>
      </c>
      <c r="BB30" s="11">
        <f t="shared" si="56"/>
        <v>38730.593883981353</v>
      </c>
      <c r="BC30" s="11">
        <f t="shared" si="56"/>
        <v>38730.593883981353</v>
      </c>
      <c r="BD30" s="11">
        <f t="shared" si="56"/>
        <v>38730.593883981353</v>
      </c>
      <c r="BE30" s="11">
        <f t="shared" si="56"/>
        <v>38730.593883981353</v>
      </c>
      <c r="BF30" s="11">
        <f t="shared" si="56"/>
        <v>38730.593883981353</v>
      </c>
      <c r="BG30" s="11">
        <f t="shared" si="56"/>
        <v>38730.593883981353</v>
      </c>
      <c r="BH30" s="11">
        <f t="shared" si="56"/>
        <v>38730.593883981353</v>
      </c>
      <c r="BI30" s="11">
        <f t="shared" si="56"/>
        <v>38730.593883981353</v>
      </c>
      <c r="BJ30" s="11">
        <f t="shared" si="56"/>
        <v>38730.593883981353</v>
      </c>
      <c r="BK30" s="11">
        <f t="shared" si="56"/>
        <v>38730.593883981353</v>
      </c>
      <c r="BL30" s="11">
        <f t="shared" si="56"/>
        <v>38730.593883981353</v>
      </c>
      <c r="BM30" s="11">
        <f t="shared" si="56"/>
        <v>38730.593883981353</v>
      </c>
      <c r="BN30" s="11">
        <f t="shared" si="56"/>
        <v>38730.593883981353</v>
      </c>
      <c r="BO30" s="11">
        <f t="shared" si="56"/>
        <v>38730.593883981353</v>
      </c>
      <c r="BP30" s="11">
        <f t="shared" si="56"/>
        <v>38730.593883981353</v>
      </c>
      <c r="BQ30" s="11">
        <f t="shared" ref="BQ30:EB30" si="57">BQ28+BQ29</f>
        <v>38730.593883981353</v>
      </c>
      <c r="BR30" s="11">
        <f t="shared" si="57"/>
        <v>38730.593883981353</v>
      </c>
      <c r="BS30" s="11">
        <f t="shared" si="57"/>
        <v>38730.593883981353</v>
      </c>
      <c r="BT30" s="11">
        <f t="shared" si="57"/>
        <v>38730.593883981353</v>
      </c>
      <c r="BU30" s="11">
        <f t="shared" si="57"/>
        <v>38730.593883981353</v>
      </c>
      <c r="BV30" s="11">
        <f t="shared" si="57"/>
        <v>38730.593883981353</v>
      </c>
      <c r="BW30" s="11">
        <f t="shared" si="57"/>
        <v>38730.593883981353</v>
      </c>
      <c r="BX30" s="11">
        <f t="shared" si="57"/>
        <v>38730.593883981353</v>
      </c>
      <c r="BY30" s="11">
        <f t="shared" si="57"/>
        <v>38730.593883981353</v>
      </c>
      <c r="BZ30" s="11">
        <f t="shared" si="57"/>
        <v>38730.593883981353</v>
      </c>
      <c r="CA30" s="11">
        <f t="shared" si="57"/>
        <v>38730.593883981353</v>
      </c>
      <c r="CB30" s="11">
        <f t="shared" si="57"/>
        <v>38730.593883981353</v>
      </c>
      <c r="CC30" s="11">
        <f t="shared" si="57"/>
        <v>38730.593883981353</v>
      </c>
      <c r="CD30" s="11">
        <f t="shared" si="57"/>
        <v>38730.593883981353</v>
      </c>
      <c r="CE30" s="11">
        <f t="shared" si="57"/>
        <v>38730.593883981353</v>
      </c>
      <c r="CF30" s="11">
        <f t="shared" si="57"/>
        <v>38730.593883981353</v>
      </c>
      <c r="CG30" s="11">
        <f t="shared" si="57"/>
        <v>38730.593883981353</v>
      </c>
      <c r="CH30" s="11">
        <f t="shared" si="57"/>
        <v>38730.593883981353</v>
      </c>
      <c r="CI30" s="11">
        <f t="shared" si="57"/>
        <v>38730.593883981353</v>
      </c>
      <c r="CJ30" s="11">
        <f t="shared" si="57"/>
        <v>38730.593883981353</v>
      </c>
      <c r="CK30" s="11">
        <f t="shared" si="57"/>
        <v>38730.593883981353</v>
      </c>
      <c r="CL30" s="11">
        <f t="shared" si="57"/>
        <v>38730.593883981353</v>
      </c>
      <c r="CM30" s="11">
        <f t="shared" si="57"/>
        <v>38730.593883981353</v>
      </c>
      <c r="CN30" s="11">
        <f t="shared" si="57"/>
        <v>38730.593883981353</v>
      </c>
      <c r="CO30" s="11">
        <f t="shared" si="57"/>
        <v>38730.593883981353</v>
      </c>
      <c r="CP30" s="11">
        <f t="shared" si="57"/>
        <v>38730.593883981353</v>
      </c>
      <c r="CQ30" s="11">
        <f t="shared" si="57"/>
        <v>38730.593883981353</v>
      </c>
      <c r="CR30" s="11">
        <f t="shared" si="57"/>
        <v>38730.593883981353</v>
      </c>
      <c r="CS30" s="11">
        <f t="shared" si="57"/>
        <v>38730.593883981353</v>
      </c>
      <c r="CT30" s="11">
        <f t="shared" si="57"/>
        <v>38730.593883981353</v>
      </c>
      <c r="CU30" s="11">
        <f t="shared" si="57"/>
        <v>38730.593883981353</v>
      </c>
      <c r="CV30" s="11">
        <f t="shared" si="57"/>
        <v>38730.593883981353</v>
      </c>
      <c r="CW30" s="11">
        <f t="shared" si="57"/>
        <v>38730.593883981353</v>
      </c>
      <c r="CX30" s="11">
        <f t="shared" si="57"/>
        <v>38730.593883981353</v>
      </c>
      <c r="CY30" s="11">
        <f t="shared" si="57"/>
        <v>38730.593883981353</v>
      </c>
      <c r="CZ30" s="11">
        <f t="shared" si="57"/>
        <v>38730.593883981353</v>
      </c>
      <c r="DA30" s="11">
        <f t="shared" si="57"/>
        <v>38730.593883981353</v>
      </c>
      <c r="DB30" s="11">
        <f t="shared" si="57"/>
        <v>38730.593883981353</v>
      </c>
      <c r="DC30" s="11">
        <f t="shared" si="57"/>
        <v>38730.593883981353</v>
      </c>
      <c r="DD30" s="11">
        <f t="shared" si="57"/>
        <v>38730.593883981353</v>
      </c>
      <c r="DE30" s="11">
        <f t="shared" si="57"/>
        <v>38730.593883981353</v>
      </c>
      <c r="DF30" s="11">
        <f t="shared" si="57"/>
        <v>38730.593883981353</v>
      </c>
      <c r="DG30" s="11">
        <f t="shared" si="57"/>
        <v>38730.593883981353</v>
      </c>
      <c r="DH30" s="11">
        <f t="shared" si="57"/>
        <v>38730.593883981353</v>
      </c>
      <c r="DI30" s="11">
        <f t="shared" si="57"/>
        <v>38730.593883981353</v>
      </c>
      <c r="DJ30" s="11">
        <f t="shared" si="57"/>
        <v>38730.593883981353</v>
      </c>
      <c r="DK30" s="11">
        <f t="shared" si="57"/>
        <v>38730.593883981353</v>
      </c>
      <c r="DL30" s="11">
        <f t="shared" si="57"/>
        <v>38730.593883981353</v>
      </c>
      <c r="DM30" s="11">
        <f t="shared" si="57"/>
        <v>38730.593883981353</v>
      </c>
      <c r="DN30" s="11">
        <f t="shared" si="57"/>
        <v>38730.593883981353</v>
      </c>
      <c r="DO30" s="11">
        <f t="shared" si="57"/>
        <v>38730.593883981353</v>
      </c>
      <c r="DP30" s="11">
        <f t="shared" si="57"/>
        <v>38730.593883981353</v>
      </c>
      <c r="DQ30" s="11">
        <f t="shared" si="57"/>
        <v>38730.593883981353</v>
      </c>
      <c r="DR30" s="11">
        <f t="shared" si="57"/>
        <v>38730.593883981353</v>
      </c>
      <c r="DS30" s="11">
        <f t="shared" si="57"/>
        <v>38730.593883981353</v>
      </c>
      <c r="DT30" s="11">
        <f t="shared" si="57"/>
        <v>38730.593883981353</v>
      </c>
      <c r="DU30" s="11">
        <f t="shared" si="57"/>
        <v>38730.593883981353</v>
      </c>
      <c r="DV30" s="11">
        <f t="shared" si="57"/>
        <v>38730.593883981353</v>
      </c>
      <c r="DW30" s="11">
        <f t="shared" si="57"/>
        <v>38730.593883981353</v>
      </c>
      <c r="DX30" s="11">
        <f t="shared" si="57"/>
        <v>38730.593883981353</v>
      </c>
      <c r="DY30" s="11">
        <f t="shared" si="57"/>
        <v>38730.593883981353</v>
      </c>
      <c r="DZ30" s="11">
        <f t="shared" si="57"/>
        <v>38730.593883981353</v>
      </c>
      <c r="EA30" s="11">
        <f t="shared" si="57"/>
        <v>38730.593883981353</v>
      </c>
      <c r="EB30" s="11">
        <f t="shared" si="57"/>
        <v>38730.593883981353</v>
      </c>
      <c r="EC30" s="11">
        <f t="shared" ref="EC30:GN30" si="58">EC28+EC29</f>
        <v>38730.593883981353</v>
      </c>
      <c r="ED30" s="11">
        <f t="shared" si="58"/>
        <v>38730.593883981353</v>
      </c>
      <c r="EE30" s="11">
        <f t="shared" si="58"/>
        <v>38730.593883981353</v>
      </c>
      <c r="EF30" s="11">
        <f t="shared" si="58"/>
        <v>38730.593883981353</v>
      </c>
      <c r="EG30" s="11">
        <f t="shared" si="58"/>
        <v>38730.593883981353</v>
      </c>
      <c r="EH30" s="11">
        <f t="shared" si="58"/>
        <v>38730.593883981353</v>
      </c>
      <c r="EI30" s="11">
        <f t="shared" si="58"/>
        <v>38730.593883981353</v>
      </c>
      <c r="EJ30" s="11">
        <f t="shared" si="58"/>
        <v>38730.593883981353</v>
      </c>
      <c r="EK30" s="11">
        <f t="shared" si="58"/>
        <v>38730.593883981353</v>
      </c>
      <c r="EL30" s="11">
        <f t="shared" si="58"/>
        <v>38730.593883981353</v>
      </c>
      <c r="EM30" s="11">
        <f t="shared" si="58"/>
        <v>38730.593883981353</v>
      </c>
      <c r="EN30" s="11">
        <f t="shared" si="58"/>
        <v>38730.593883981353</v>
      </c>
      <c r="EO30" s="11">
        <f t="shared" si="58"/>
        <v>38730.593883981353</v>
      </c>
      <c r="EP30" s="11">
        <f t="shared" si="58"/>
        <v>38730.593883981353</v>
      </c>
      <c r="EQ30" s="11">
        <f t="shared" si="58"/>
        <v>38730.593883981353</v>
      </c>
      <c r="ER30" s="11">
        <f t="shared" si="58"/>
        <v>38730.593883981353</v>
      </c>
      <c r="ES30" s="11">
        <f t="shared" si="58"/>
        <v>38730.593883981353</v>
      </c>
      <c r="ET30" s="11">
        <f t="shared" si="58"/>
        <v>38730.593883981353</v>
      </c>
      <c r="EU30" s="11">
        <f t="shared" si="58"/>
        <v>38730.593883981353</v>
      </c>
      <c r="EV30" s="11">
        <f t="shared" si="58"/>
        <v>38730.593883981353</v>
      </c>
      <c r="EW30" s="11">
        <f t="shared" si="58"/>
        <v>38730.593883981353</v>
      </c>
      <c r="EX30" s="11">
        <f t="shared" si="58"/>
        <v>38730.593883981353</v>
      </c>
      <c r="EY30" s="11">
        <f t="shared" si="58"/>
        <v>38730.593883981353</v>
      </c>
      <c r="EZ30" s="11">
        <f t="shared" si="58"/>
        <v>38730.593883981353</v>
      </c>
      <c r="FA30" s="11">
        <f t="shared" si="58"/>
        <v>38730.593883981353</v>
      </c>
      <c r="FB30" s="11">
        <f t="shared" si="58"/>
        <v>38730.593883981353</v>
      </c>
      <c r="FC30" s="11">
        <f t="shared" si="58"/>
        <v>38730.593883981353</v>
      </c>
      <c r="FD30" s="11">
        <f t="shared" si="58"/>
        <v>38730.593883981353</v>
      </c>
      <c r="FE30" s="11">
        <f t="shared" si="58"/>
        <v>38730.593883981353</v>
      </c>
      <c r="FF30" s="11">
        <f t="shared" si="58"/>
        <v>38730.593883981353</v>
      </c>
      <c r="FG30" s="11">
        <f t="shared" si="58"/>
        <v>38730.593883981353</v>
      </c>
      <c r="FH30" s="11">
        <f t="shared" si="58"/>
        <v>38730.593883981353</v>
      </c>
      <c r="FI30" s="11">
        <f t="shared" si="58"/>
        <v>38730.593883981353</v>
      </c>
      <c r="FJ30" s="11">
        <f t="shared" si="58"/>
        <v>38730.593883981353</v>
      </c>
      <c r="FK30" s="11">
        <f t="shared" si="58"/>
        <v>38730.593883981353</v>
      </c>
      <c r="FL30" s="11">
        <f t="shared" si="58"/>
        <v>38730.593883981353</v>
      </c>
      <c r="FM30" s="11">
        <f t="shared" si="58"/>
        <v>38730.593883981353</v>
      </c>
      <c r="FN30" s="11">
        <f t="shared" si="58"/>
        <v>38730.593883981353</v>
      </c>
      <c r="FO30" s="11">
        <f t="shared" si="58"/>
        <v>38730.593883981353</v>
      </c>
      <c r="FP30" s="11">
        <f t="shared" si="58"/>
        <v>38730.593883981353</v>
      </c>
      <c r="FQ30" s="11">
        <f t="shared" si="58"/>
        <v>38730.593883981353</v>
      </c>
      <c r="FR30" s="11">
        <f t="shared" si="58"/>
        <v>38730.593883981353</v>
      </c>
      <c r="FS30" s="11">
        <f t="shared" si="58"/>
        <v>38730.593883981353</v>
      </c>
      <c r="FT30" s="11">
        <f t="shared" si="58"/>
        <v>38730.593883981353</v>
      </c>
      <c r="FU30" s="11">
        <f t="shared" si="58"/>
        <v>38730.593883981353</v>
      </c>
      <c r="FV30" s="11">
        <f t="shared" si="58"/>
        <v>38730.593883981353</v>
      </c>
      <c r="FW30" s="11">
        <f t="shared" si="58"/>
        <v>38730.593883981353</v>
      </c>
      <c r="FX30" s="11">
        <f t="shared" si="58"/>
        <v>38730.593883981353</v>
      </c>
      <c r="FY30" s="11">
        <f t="shared" si="58"/>
        <v>38730.593883981353</v>
      </c>
      <c r="FZ30" s="11">
        <f t="shared" si="58"/>
        <v>38730.593883981353</v>
      </c>
      <c r="GA30" s="11">
        <f t="shared" si="58"/>
        <v>38730.593883981353</v>
      </c>
      <c r="GB30" s="11">
        <f t="shared" si="58"/>
        <v>38730.593883981353</v>
      </c>
      <c r="GC30" s="11">
        <f t="shared" si="58"/>
        <v>38730.593883981353</v>
      </c>
      <c r="GD30" s="11">
        <f t="shared" si="58"/>
        <v>38730.593883981353</v>
      </c>
      <c r="GE30" s="11">
        <f t="shared" si="58"/>
        <v>38730.593883981353</v>
      </c>
      <c r="GF30" s="11">
        <f t="shared" si="58"/>
        <v>38730.593883981353</v>
      </c>
      <c r="GG30" s="11">
        <f t="shared" si="58"/>
        <v>38730.593883981353</v>
      </c>
      <c r="GH30" s="11">
        <f t="shared" si="58"/>
        <v>38730.593883981353</v>
      </c>
      <c r="GI30" s="11">
        <f t="shared" si="58"/>
        <v>38730.593883981353</v>
      </c>
      <c r="GJ30" s="11">
        <f t="shared" si="58"/>
        <v>38730.593883981353</v>
      </c>
      <c r="GK30" s="11">
        <f t="shared" si="58"/>
        <v>38730.593883981353</v>
      </c>
      <c r="GL30" s="11">
        <f t="shared" si="58"/>
        <v>38730.593883981353</v>
      </c>
      <c r="GM30" s="11">
        <f t="shared" si="58"/>
        <v>38730.593883981353</v>
      </c>
      <c r="GN30" s="11">
        <f t="shared" si="58"/>
        <v>38730.593883981353</v>
      </c>
      <c r="GO30" s="11">
        <f t="shared" ref="GO30:IZ30" si="59">GO28+GO29</f>
        <v>38730.593883981353</v>
      </c>
      <c r="GP30" s="11">
        <f t="shared" si="59"/>
        <v>38730.593883981353</v>
      </c>
      <c r="GQ30" s="11">
        <f t="shared" si="59"/>
        <v>38730.593883981353</v>
      </c>
      <c r="GR30" s="11">
        <f t="shared" si="59"/>
        <v>38730.593883981353</v>
      </c>
      <c r="GS30" s="11">
        <f t="shared" si="59"/>
        <v>38730.593883981353</v>
      </c>
      <c r="GT30" s="11">
        <f t="shared" si="59"/>
        <v>38730.593883981353</v>
      </c>
      <c r="GU30" s="11">
        <f t="shared" si="59"/>
        <v>38730.593883981353</v>
      </c>
      <c r="GV30" s="11">
        <f t="shared" si="59"/>
        <v>38730.593883981353</v>
      </c>
      <c r="GW30" s="11">
        <f t="shared" si="59"/>
        <v>38730.593883981353</v>
      </c>
      <c r="GX30" s="11">
        <f t="shared" si="59"/>
        <v>38730.593883981353</v>
      </c>
      <c r="GY30" s="11">
        <f t="shared" si="59"/>
        <v>38730.593883981353</v>
      </c>
      <c r="GZ30" s="11">
        <f t="shared" si="59"/>
        <v>38730.593883981353</v>
      </c>
      <c r="HA30" s="11">
        <f t="shared" si="59"/>
        <v>38730.593883981353</v>
      </c>
      <c r="HB30" s="11">
        <f t="shared" si="59"/>
        <v>38730.593883981353</v>
      </c>
      <c r="HC30" s="11">
        <f t="shared" si="59"/>
        <v>38730.593883981353</v>
      </c>
      <c r="HD30" s="11">
        <f t="shared" si="59"/>
        <v>38730.593883981353</v>
      </c>
      <c r="HE30" s="11">
        <f t="shared" si="59"/>
        <v>38730.593883981353</v>
      </c>
      <c r="HF30" s="11">
        <f t="shared" si="59"/>
        <v>38730.593883981353</v>
      </c>
      <c r="HG30" s="11">
        <f t="shared" si="59"/>
        <v>38730.593883981353</v>
      </c>
      <c r="HH30" s="11">
        <f t="shared" si="59"/>
        <v>38730.593883981353</v>
      </c>
      <c r="HI30" s="11">
        <f t="shared" si="59"/>
        <v>38730.593883981353</v>
      </c>
      <c r="HJ30" s="11">
        <f t="shared" si="59"/>
        <v>38730.593883981353</v>
      </c>
      <c r="HK30" s="11">
        <f t="shared" si="59"/>
        <v>38730.593883981353</v>
      </c>
      <c r="HL30" s="11">
        <f t="shared" si="59"/>
        <v>38730.593883981353</v>
      </c>
      <c r="HM30" s="11">
        <f t="shared" si="59"/>
        <v>38730.593883981353</v>
      </c>
      <c r="HN30" s="11">
        <f t="shared" si="59"/>
        <v>38730.593883981353</v>
      </c>
      <c r="HO30" s="11">
        <f t="shared" si="59"/>
        <v>38730.593883981353</v>
      </c>
      <c r="HP30" s="11">
        <f t="shared" si="59"/>
        <v>38730.593883981353</v>
      </c>
      <c r="HQ30" s="11">
        <f t="shared" si="59"/>
        <v>38730.593883981353</v>
      </c>
      <c r="HR30" s="11">
        <f t="shared" si="59"/>
        <v>38730.593883981353</v>
      </c>
      <c r="HS30" s="11">
        <f t="shared" si="59"/>
        <v>38730.593883981353</v>
      </c>
      <c r="HT30" s="11">
        <f t="shared" si="59"/>
        <v>38730.593883981353</v>
      </c>
      <c r="HU30" s="11">
        <f t="shared" si="59"/>
        <v>38730.593883981353</v>
      </c>
      <c r="HV30" s="11">
        <f t="shared" si="59"/>
        <v>38730.593883981353</v>
      </c>
      <c r="HW30" s="11">
        <f t="shared" si="59"/>
        <v>38730.593883981353</v>
      </c>
      <c r="HX30" s="11">
        <f t="shared" si="59"/>
        <v>38730.593883981353</v>
      </c>
      <c r="HY30" s="11">
        <f t="shared" si="59"/>
        <v>38730.593883981353</v>
      </c>
      <c r="HZ30" s="11">
        <f t="shared" si="59"/>
        <v>38730.593883981353</v>
      </c>
      <c r="IA30" s="11">
        <f t="shared" si="59"/>
        <v>38730.593883981353</v>
      </c>
      <c r="IB30" s="11">
        <f t="shared" si="59"/>
        <v>38730.593883981353</v>
      </c>
      <c r="IC30" s="11">
        <f t="shared" si="59"/>
        <v>38730.593883981353</v>
      </c>
      <c r="ID30" s="11">
        <f t="shared" si="59"/>
        <v>38730.593883981353</v>
      </c>
      <c r="IE30" s="11">
        <f t="shared" si="59"/>
        <v>38730.593883981353</v>
      </c>
      <c r="IF30" s="11">
        <f t="shared" si="59"/>
        <v>38730.593883981353</v>
      </c>
      <c r="IG30" s="11">
        <f t="shared" si="59"/>
        <v>38730.593883981353</v>
      </c>
      <c r="IH30" s="11">
        <f t="shared" si="59"/>
        <v>38730.593883981353</v>
      </c>
      <c r="II30" s="11">
        <f t="shared" si="59"/>
        <v>38730.593883981353</v>
      </c>
      <c r="IJ30" s="11">
        <f t="shared" si="59"/>
        <v>38730.593883981353</v>
      </c>
      <c r="IK30" s="11">
        <f t="shared" si="59"/>
        <v>38730.593883981353</v>
      </c>
      <c r="IL30" s="11">
        <f t="shared" si="59"/>
        <v>38730.593883981353</v>
      </c>
      <c r="IM30" s="11">
        <f t="shared" si="59"/>
        <v>38730.593883981353</v>
      </c>
      <c r="IN30" s="11">
        <f t="shared" si="59"/>
        <v>38730.593883981353</v>
      </c>
      <c r="IO30" s="11">
        <f t="shared" si="59"/>
        <v>38730.593883981353</v>
      </c>
      <c r="IP30" s="11">
        <f t="shared" si="59"/>
        <v>38730.593883981353</v>
      </c>
      <c r="IQ30" s="11">
        <f t="shared" si="59"/>
        <v>38730.593883981353</v>
      </c>
      <c r="IR30" s="11">
        <f t="shared" si="59"/>
        <v>38730.593883981353</v>
      </c>
      <c r="IS30" s="11">
        <f t="shared" si="59"/>
        <v>38730.593883981353</v>
      </c>
      <c r="IT30" s="11">
        <f t="shared" si="59"/>
        <v>38730.593883981353</v>
      </c>
      <c r="IU30" s="11">
        <f t="shared" si="59"/>
        <v>38730.593883981353</v>
      </c>
      <c r="IV30" s="11">
        <f t="shared" si="59"/>
        <v>38730.593883981353</v>
      </c>
      <c r="IW30" s="11">
        <f t="shared" si="59"/>
        <v>38730.593883981353</v>
      </c>
      <c r="IX30" s="11">
        <f t="shared" si="59"/>
        <v>38730.593883981353</v>
      </c>
      <c r="IY30" s="11">
        <f t="shared" si="59"/>
        <v>38730.593883981353</v>
      </c>
      <c r="IZ30" s="11">
        <f t="shared" si="59"/>
        <v>38730.593883981353</v>
      </c>
      <c r="JA30" s="11">
        <f t="shared" ref="JA30:KQ30" si="60">JA28+JA29</f>
        <v>38730.593883981353</v>
      </c>
      <c r="JB30" s="11">
        <f t="shared" si="60"/>
        <v>38730.593883981353</v>
      </c>
      <c r="JC30" s="11">
        <f t="shared" si="60"/>
        <v>38730.593883981353</v>
      </c>
      <c r="JD30" s="11">
        <f t="shared" si="60"/>
        <v>38730.593883981353</v>
      </c>
      <c r="JE30" s="11">
        <f t="shared" si="60"/>
        <v>38730.593883981353</v>
      </c>
      <c r="JF30" s="11">
        <f t="shared" si="60"/>
        <v>38730.593883981353</v>
      </c>
      <c r="JG30" s="11">
        <f t="shared" si="60"/>
        <v>38730.593883981353</v>
      </c>
      <c r="JH30" s="11">
        <f t="shared" si="60"/>
        <v>38730.593883981353</v>
      </c>
      <c r="JI30" s="11">
        <f t="shared" si="60"/>
        <v>38730.593883981353</v>
      </c>
      <c r="JJ30" s="11">
        <f t="shared" si="60"/>
        <v>38730.593883981353</v>
      </c>
      <c r="JK30" s="11">
        <f t="shared" si="60"/>
        <v>38730.593883981353</v>
      </c>
      <c r="JL30" s="11">
        <f t="shared" si="60"/>
        <v>38730.593883981353</v>
      </c>
      <c r="JM30" s="11">
        <f t="shared" si="60"/>
        <v>38730.593883981353</v>
      </c>
      <c r="JN30" s="11">
        <f t="shared" si="60"/>
        <v>38730.593883981353</v>
      </c>
      <c r="JO30" s="11">
        <f t="shared" si="60"/>
        <v>38730.593883981353</v>
      </c>
      <c r="JP30" s="11">
        <f t="shared" si="60"/>
        <v>38730.593883981353</v>
      </c>
      <c r="JQ30" s="11">
        <f t="shared" si="60"/>
        <v>38730.593883981353</v>
      </c>
      <c r="JR30" s="11">
        <f t="shared" si="60"/>
        <v>38730.593883981353</v>
      </c>
      <c r="JS30" s="11">
        <f t="shared" si="60"/>
        <v>38730.593883981353</v>
      </c>
      <c r="JT30" s="11">
        <f t="shared" si="60"/>
        <v>38730.593883981353</v>
      </c>
      <c r="JU30" s="11">
        <f t="shared" si="60"/>
        <v>38730.593883981353</v>
      </c>
      <c r="JV30" s="11">
        <f t="shared" si="60"/>
        <v>38730.593883981353</v>
      </c>
      <c r="JW30" s="11">
        <f t="shared" si="60"/>
        <v>38730.593883981353</v>
      </c>
      <c r="JX30" s="11">
        <f t="shared" si="60"/>
        <v>38730.593883981353</v>
      </c>
      <c r="JY30" s="11">
        <f t="shared" si="60"/>
        <v>38730.593883981353</v>
      </c>
      <c r="JZ30" s="11">
        <f t="shared" si="60"/>
        <v>38730.593883981353</v>
      </c>
      <c r="KA30" s="11">
        <f t="shared" si="60"/>
        <v>38730.593883981353</v>
      </c>
      <c r="KB30" s="11">
        <f t="shared" si="60"/>
        <v>38730.593883981353</v>
      </c>
      <c r="KC30" s="11">
        <f t="shared" si="60"/>
        <v>38730.593883981353</v>
      </c>
      <c r="KD30" s="11">
        <f t="shared" si="60"/>
        <v>38730.593883981353</v>
      </c>
      <c r="KE30" s="11">
        <f t="shared" si="60"/>
        <v>38730.593883981353</v>
      </c>
      <c r="KF30" s="11">
        <f t="shared" si="60"/>
        <v>38730.593883981353</v>
      </c>
      <c r="KG30" s="11">
        <f t="shared" si="60"/>
        <v>38730.593883981353</v>
      </c>
      <c r="KH30" s="11">
        <f t="shared" si="60"/>
        <v>38730.593883981353</v>
      </c>
      <c r="KI30" s="11">
        <f t="shared" si="60"/>
        <v>38730.593883981353</v>
      </c>
      <c r="KJ30" s="11">
        <f t="shared" si="60"/>
        <v>38730.593883981353</v>
      </c>
      <c r="KK30" s="11">
        <f t="shared" si="60"/>
        <v>38730.593883981353</v>
      </c>
      <c r="KL30" s="11">
        <f t="shared" si="60"/>
        <v>38730.593883981353</v>
      </c>
      <c r="KM30" s="11">
        <f t="shared" si="60"/>
        <v>38730.593883981353</v>
      </c>
      <c r="KN30" s="11">
        <f t="shared" si="60"/>
        <v>38730.593883981353</v>
      </c>
      <c r="KO30" s="11">
        <f t="shared" si="60"/>
        <v>38730.593883981353</v>
      </c>
      <c r="KP30" s="11">
        <f t="shared" si="60"/>
        <v>38730.593883981353</v>
      </c>
      <c r="KQ30" s="11">
        <f t="shared" si="60"/>
        <v>38730.593883981353</v>
      </c>
    </row>
    <row r="31" spans="1:303" ht="15.75" customHeight="1" x14ac:dyDescent="0.25">
      <c r="A31" s="25"/>
      <c r="B31" s="12" t="s">
        <v>774</v>
      </c>
      <c r="C31" s="9">
        <f>SUM(D31:KQ31)</f>
        <v>1857379.6087853066</v>
      </c>
      <c r="D31" s="5">
        <f>$C34-D30</f>
        <v>6845.2115781075408</v>
      </c>
      <c r="E31" s="5">
        <f t="shared" ref="E31:H31" si="61">$C34-E30</f>
        <v>3375.4715905646954</v>
      </c>
      <c r="F31" s="5">
        <f t="shared" si="61"/>
        <v>-96.135601261412376</v>
      </c>
      <c r="G31" s="5">
        <f t="shared" si="61"/>
        <v>-1109.8715037959628</v>
      </c>
      <c r="H31" s="5">
        <f t="shared" si="61"/>
        <v>1349.8877028089046</v>
      </c>
      <c r="I31" s="5">
        <f>$C34-I30</f>
        <v>3809.6469094137719</v>
      </c>
      <c r="J31" s="5">
        <f t="shared" ref="J31:K31" si="62">$C34-J30</f>
        <v>6269.4061160186466</v>
      </c>
      <c r="K31" s="5">
        <f t="shared" si="62"/>
        <v>6269.4061160186466</v>
      </c>
      <c r="L31" s="5">
        <f t="shared" ref="L31" si="63">$C34-L30</f>
        <v>6269.4061160186466</v>
      </c>
      <c r="M31" s="5">
        <f t="shared" ref="M31" si="64">$C34-M30</f>
        <v>6269.4061160186466</v>
      </c>
      <c r="N31" s="5">
        <f t="shared" ref="N31" si="65">$C34-N30</f>
        <v>6269.4061160186466</v>
      </c>
      <c r="O31" s="5">
        <f t="shared" ref="O31:P31" si="66">$C34-O30</f>
        <v>6269.4061160186466</v>
      </c>
      <c r="P31" s="5">
        <f t="shared" si="66"/>
        <v>6269.4061160186466</v>
      </c>
      <c r="Q31" s="5">
        <f t="shared" ref="Q31:R31" si="67">$C34-Q30</f>
        <v>6269.4061160186466</v>
      </c>
      <c r="R31" s="5">
        <f t="shared" si="67"/>
        <v>6269.4061160186466</v>
      </c>
      <c r="S31" s="5">
        <f t="shared" ref="S31" si="68">$C34-S30</f>
        <v>6269.4061160186466</v>
      </c>
      <c r="T31" s="5">
        <f t="shared" ref="T31" si="69">$C34-T30</f>
        <v>6269.4061160186466</v>
      </c>
      <c r="U31" s="5">
        <f t="shared" ref="U31" si="70">$C34-U30</f>
        <v>6269.4061160186466</v>
      </c>
      <c r="V31" s="5">
        <f t="shared" ref="V31:W31" si="71">$C34-V30</f>
        <v>6269.4061160186466</v>
      </c>
      <c r="W31" s="5">
        <f t="shared" si="71"/>
        <v>6269.4061160186466</v>
      </c>
      <c r="X31" s="5">
        <f t="shared" ref="X31:Y31" si="72">$C34-X30</f>
        <v>6269.4061160186466</v>
      </c>
      <c r="Y31" s="5">
        <f t="shared" si="72"/>
        <v>6269.4061160186466</v>
      </c>
      <c r="Z31" s="5">
        <f t="shared" ref="Z31" si="73">$C34-Z30</f>
        <v>6269.4061160186466</v>
      </c>
      <c r="AA31" s="5">
        <f t="shared" ref="AA31" si="74">$C34-AA30</f>
        <v>6269.4061160186466</v>
      </c>
      <c r="AB31" s="5">
        <f t="shared" ref="AB31" si="75">$C34-AB30</f>
        <v>6269.4061160186466</v>
      </c>
      <c r="AC31" s="5">
        <f t="shared" ref="AC31:AD31" si="76">$C34-AC30</f>
        <v>6269.4061160186466</v>
      </c>
      <c r="AD31" s="5">
        <f t="shared" si="76"/>
        <v>6269.4061160186466</v>
      </c>
      <c r="AE31" s="5">
        <f t="shared" ref="AE31:AF31" si="77">$C34-AE30</f>
        <v>6269.4061160186466</v>
      </c>
      <c r="AF31" s="5">
        <f t="shared" si="77"/>
        <v>6269.4061160186466</v>
      </c>
      <c r="AG31" s="5">
        <f t="shared" ref="AG31" si="78">$C34-AG30</f>
        <v>6269.4061160186466</v>
      </c>
      <c r="AH31" s="5">
        <f t="shared" ref="AH31" si="79">$C34-AH30</f>
        <v>6269.4061160186466</v>
      </c>
      <c r="AI31" s="5">
        <f t="shared" ref="AI31" si="80">$C34-AI30</f>
        <v>6269.4061160186466</v>
      </c>
      <c r="AJ31" s="5">
        <f t="shared" ref="AJ31:AK31" si="81">$C34-AJ30</f>
        <v>6269.4061160186466</v>
      </c>
      <c r="AK31" s="5">
        <f t="shared" si="81"/>
        <v>6269.4061160186466</v>
      </c>
      <c r="AL31" s="5">
        <f t="shared" ref="AL31:AM31" si="82">$C34-AL30</f>
        <v>6269.4061160186466</v>
      </c>
      <c r="AM31" s="5">
        <f t="shared" si="82"/>
        <v>6269.4061160186466</v>
      </c>
      <c r="AN31" s="5">
        <f t="shared" ref="AN31" si="83">$C34-AN30</f>
        <v>6269.4061160186466</v>
      </c>
      <c r="AO31" s="5">
        <f t="shared" ref="AO31" si="84">$C34-AO30</f>
        <v>6269.4061160186466</v>
      </c>
      <c r="AP31" s="5">
        <f t="shared" ref="AP31" si="85">$C34-AP30</f>
        <v>6269.4061160186466</v>
      </c>
      <c r="AQ31" s="5">
        <f t="shared" ref="AQ31:AR31" si="86">$C34-AQ30</f>
        <v>6269.4061160186466</v>
      </c>
      <c r="AR31" s="5">
        <f t="shared" si="86"/>
        <v>6269.4061160186466</v>
      </c>
      <c r="AS31" s="5">
        <f t="shared" ref="AS31:AT31" si="87">$C34-AS30</f>
        <v>6269.4061160186466</v>
      </c>
      <c r="AT31" s="5">
        <f t="shared" si="87"/>
        <v>6269.4061160186466</v>
      </c>
      <c r="AU31" s="5">
        <f t="shared" ref="AU31" si="88">$C34-AU30</f>
        <v>6269.4061160186466</v>
      </c>
      <c r="AV31" s="5">
        <f t="shared" ref="AV31" si="89">$C34-AV30</f>
        <v>6269.4061160186466</v>
      </c>
      <c r="AW31" s="5">
        <f t="shared" ref="AW31" si="90">$C34-AW30</f>
        <v>6269.4061160186466</v>
      </c>
      <c r="AX31" s="5">
        <f t="shared" ref="AX31:AY31" si="91">$C34-AX30</f>
        <v>6269.4061160186466</v>
      </c>
      <c r="AY31" s="5">
        <f t="shared" si="91"/>
        <v>6269.4061160186466</v>
      </c>
      <c r="AZ31" s="5">
        <f t="shared" ref="AZ31:BA31" si="92">$C34-AZ30</f>
        <v>6269.4061160186466</v>
      </c>
      <c r="BA31" s="5">
        <f t="shared" si="92"/>
        <v>6269.4061160186466</v>
      </c>
      <c r="BB31" s="5">
        <f t="shared" ref="BB31" si="93">$C34-BB30</f>
        <v>6269.4061160186466</v>
      </c>
      <c r="BC31" s="5">
        <f t="shared" ref="BC31" si="94">$C34-BC30</f>
        <v>6269.4061160186466</v>
      </c>
      <c r="BD31" s="5">
        <f t="shared" ref="BD31" si="95">$C34-BD30</f>
        <v>6269.4061160186466</v>
      </c>
      <c r="BE31" s="5">
        <f t="shared" ref="BE31:BF31" si="96">$C34-BE30</f>
        <v>6269.4061160186466</v>
      </c>
      <c r="BF31" s="5">
        <f t="shared" si="96"/>
        <v>6269.4061160186466</v>
      </c>
      <c r="BG31" s="5">
        <f t="shared" ref="BG31:BH31" si="97">$C34-BG30</f>
        <v>6269.4061160186466</v>
      </c>
      <c r="BH31" s="5">
        <f t="shared" si="97"/>
        <v>6269.4061160186466</v>
      </c>
      <c r="BI31" s="5">
        <f t="shared" ref="BI31" si="98">$C34-BI30</f>
        <v>6269.4061160186466</v>
      </c>
      <c r="BJ31" s="5">
        <f t="shared" ref="BJ31" si="99">$C34-BJ30</f>
        <v>6269.4061160186466</v>
      </c>
      <c r="BK31" s="5">
        <f t="shared" ref="BK31" si="100">$C34-BK30</f>
        <v>6269.4061160186466</v>
      </c>
      <c r="BL31" s="5">
        <f t="shared" ref="BL31:BM31" si="101">$C34-BL30</f>
        <v>6269.4061160186466</v>
      </c>
      <c r="BM31" s="5">
        <f t="shared" si="101"/>
        <v>6269.4061160186466</v>
      </c>
      <c r="BN31" s="5">
        <f t="shared" ref="BN31:BO31" si="102">$C34-BN30</f>
        <v>6269.4061160186466</v>
      </c>
      <c r="BO31" s="5">
        <f t="shared" si="102"/>
        <v>6269.4061160186466</v>
      </c>
      <c r="BP31" s="5">
        <f t="shared" ref="BP31" si="103">$C34-BP30</f>
        <v>6269.4061160186466</v>
      </c>
      <c r="BQ31" s="5">
        <f t="shared" ref="BQ31" si="104">$C34-BQ30</f>
        <v>6269.4061160186466</v>
      </c>
      <c r="BR31" s="5">
        <f t="shared" ref="BR31" si="105">$C34-BR30</f>
        <v>6269.4061160186466</v>
      </c>
      <c r="BS31" s="5">
        <f t="shared" ref="BS31:BT31" si="106">$C34-BS30</f>
        <v>6269.4061160186466</v>
      </c>
      <c r="BT31" s="5">
        <f t="shared" si="106"/>
        <v>6269.4061160186466</v>
      </c>
      <c r="BU31" s="5">
        <f t="shared" ref="BU31:BV31" si="107">$C34-BU30</f>
        <v>6269.4061160186466</v>
      </c>
      <c r="BV31" s="5">
        <f t="shared" si="107"/>
        <v>6269.4061160186466</v>
      </c>
      <c r="BW31" s="5">
        <f t="shared" ref="BW31" si="108">$C34-BW30</f>
        <v>6269.4061160186466</v>
      </c>
      <c r="BX31" s="5">
        <f t="shared" ref="BX31" si="109">$C34-BX30</f>
        <v>6269.4061160186466</v>
      </c>
      <c r="BY31" s="5">
        <f t="shared" ref="BY31" si="110">$C34-BY30</f>
        <v>6269.4061160186466</v>
      </c>
      <c r="BZ31" s="5">
        <f t="shared" ref="BZ31:CA31" si="111">$C34-BZ30</f>
        <v>6269.4061160186466</v>
      </c>
      <c r="CA31" s="5">
        <f t="shared" si="111"/>
        <v>6269.4061160186466</v>
      </c>
      <c r="CB31" s="5">
        <f t="shared" ref="CB31:CC31" si="112">$C34-CB30</f>
        <v>6269.4061160186466</v>
      </c>
      <c r="CC31" s="5">
        <f t="shared" si="112"/>
        <v>6269.4061160186466</v>
      </c>
      <c r="CD31" s="5">
        <f t="shared" ref="CD31" si="113">$C34-CD30</f>
        <v>6269.4061160186466</v>
      </c>
      <c r="CE31" s="5">
        <f t="shared" ref="CE31" si="114">$C34-CE30</f>
        <v>6269.4061160186466</v>
      </c>
      <c r="CF31" s="5">
        <f t="shared" ref="CF31" si="115">$C34-CF30</f>
        <v>6269.4061160186466</v>
      </c>
      <c r="CG31" s="5">
        <f t="shared" ref="CG31:CH31" si="116">$C34-CG30</f>
        <v>6269.4061160186466</v>
      </c>
      <c r="CH31" s="5">
        <f t="shared" si="116"/>
        <v>6269.4061160186466</v>
      </c>
      <c r="CI31" s="5">
        <f t="shared" ref="CI31:CJ31" si="117">$C34-CI30</f>
        <v>6269.4061160186466</v>
      </c>
      <c r="CJ31" s="5">
        <f t="shared" si="117"/>
        <v>6269.4061160186466</v>
      </c>
      <c r="CK31" s="5">
        <f t="shared" ref="CK31" si="118">$C34-CK30</f>
        <v>6269.4061160186466</v>
      </c>
      <c r="CL31" s="5">
        <f t="shared" ref="CL31" si="119">$C34-CL30</f>
        <v>6269.4061160186466</v>
      </c>
      <c r="CM31" s="5">
        <f t="shared" ref="CM31" si="120">$C34-CM30</f>
        <v>6269.4061160186466</v>
      </c>
      <c r="CN31" s="5">
        <f t="shared" ref="CN31:CO31" si="121">$C34-CN30</f>
        <v>6269.4061160186466</v>
      </c>
      <c r="CO31" s="5">
        <f t="shared" si="121"/>
        <v>6269.4061160186466</v>
      </c>
      <c r="CP31" s="5">
        <f t="shared" ref="CP31:CQ31" si="122">$C34-CP30</f>
        <v>6269.4061160186466</v>
      </c>
      <c r="CQ31" s="5">
        <f t="shared" si="122"/>
        <v>6269.4061160186466</v>
      </c>
      <c r="CR31" s="5">
        <f t="shared" ref="CR31" si="123">$C34-CR30</f>
        <v>6269.4061160186466</v>
      </c>
      <c r="CS31" s="5">
        <f t="shared" ref="CS31" si="124">$C34-CS30</f>
        <v>6269.4061160186466</v>
      </c>
      <c r="CT31" s="5">
        <f t="shared" ref="CT31" si="125">$C34-CT30</f>
        <v>6269.4061160186466</v>
      </c>
      <c r="CU31" s="5">
        <f t="shared" ref="CU31:CV31" si="126">$C34-CU30</f>
        <v>6269.4061160186466</v>
      </c>
      <c r="CV31" s="5">
        <f t="shared" si="126"/>
        <v>6269.4061160186466</v>
      </c>
      <c r="CW31" s="5">
        <f t="shared" ref="CW31:CX31" si="127">$C34-CW30</f>
        <v>6269.4061160186466</v>
      </c>
      <c r="CX31" s="5">
        <f t="shared" si="127"/>
        <v>6269.4061160186466</v>
      </c>
      <c r="CY31" s="5">
        <f t="shared" ref="CY31" si="128">$C34-CY30</f>
        <v>6269.4061160186466</v>
      </c>
      <c r="CZ31" s="5">
        <f t="shared" ref="CZ31" si="129">$C34-CZ30</f>
        <v>6269.4061160186466</v>
      </c>
      <c r="DA31" s="5">
        <f t="shared" ref="DA31" si="130">$C34-DA30</f>
        <v>6269.4061160186466</v>
      </c>
      <c r="DB31" s="5">
        <f t="shared" ref="DB31:DC31" si="131">$C34-DB30</f>
        <v>6269.4061160186466</v>
      </c>
      <c r="DC31" s="5">
        <f t="shared" si="131"/>
        <v>6269.4061160186466</v>
      </c>
      <c r="DD31" s="5">
        <f t="shared" ref="DD31:DE31" si="132">$C34-DD30</f>
        <v>6269.4061160186466</v>
      </c>
      <c r="DE31" s="5">
        <f t="shared" si="132"/>
        <v>6269.4061160186466</v>
      </c>
      <c r="DF31" s="5">
        <f t="shared" ref="DF31" si="133">$C34-DF30</f>
        <v>6269.4061160186466</v>
      </c>
      <c r="DG31" s="5">
        <f t="shared" ref="DG31" si="134">$C34-DG30</f>
        <v>6269.4061160186466</v>
      </c>
      <c r="DH31" s="5">
        <f t="shared" ref="DH31" si="135">$C34-DH30</f>
        <v>6269.4061160186466</v>
      </c>
      <c r="DI31" s="5">
        <f t="shared" ref="DI31:DJ31" si="136">$C34-DI30</f>
        <v>6269.4061160186466</v>
      </c>
      <c r="DJ31" s="5">
        <f t="shared" si="136"/>
        <v>6269.4061160186466</v>
      </c>
      <c r="DK31" s="5">
        <f t="shared" ref="DK31:DL31" si="137">$C34-DK30</f>
        <v>6269.4061160186466</v>
      </c>
      <c r="DL31" s="5">
        <f t="shared" si="137"/>
        <v>6269.4061160186466</v>
      </c>
      <c r="DM31" s="5">
        <f t="shared" ref="DM31" si="138">$C34-DM30</f>
        <v>6269.4061160186466</v>
      </c>
      <c r="DN31" s="5">
        <f t="shared" ref="DN31" si="139">$C34-DN30</f>
        <v>6269.4061160186466</v>
      </c>
      <c r="DO31" s="5">
        <f t="shared" ref="DO31" si="140">$C34-DO30</f>
        <v>6269.4061160186466</v>
      </c>
      <c r="DP31" s="5">
        <f t="shared" ref="DP31:DQ31" si="141">$C34-DP30</f>
        <v>6269.4061160186466</v>
      </c>
      <c r="DQ31" s="5">
        <f t="shared" si="141"/>
        <v>6269.4061160186466</v>
      </c>
      <c r="DR31" s="5">
        <f t="shared" ref="DR31:DS31" si="142">$C34-DR30</f>
        <v>6269.4061160186466</v>
      </c>
      <c r="DS31" s="5">
        <f t="shared" si="142"/>
        <v>6269.4061160186466</v>
      </c>
      <c r="DT31" s="5">
        <f t="shared" ref="DT31" si="143">$C34-DT30</f>
        <v>6269.4061160186466</v>
      </c>
      <c r="DU31" s="5">
        <f t="shared" ref="DU31" si="144">$C34-DU30</f>
        <v>6269.4061160186466</v>
      </c>
      <c r="DV31" s="5">
        <f t="shared" ref="DV31" si="145">$C34-DV30</f>
        <v>6269.4061160186466</v>
      </c>
      <c r="DW31" s="5">
        <f t="shared" ref="DW31:DX31" si="146">$C34-DW30</f>
        <v>6269.4061160186466</v>
      </c>
      <c r="DX31" s="5">
        <f t="shared" si="146"/>
        <v>6269.4061160186466</v>
      </c>
      <c r="DY31" s="5">
        <f t="shared" ref="DY31:DZ31" si="147">$C34-DY30</f>
        <v>6269.4061160186466</v>
      </c>
      <c r="DZ31" s="5">
        <f t="shared" si="147"/>
        <v>6269.4061160186466</v>
      </c>
      <c r="EA31" s="5">
        <f t="shared" ref="EA31" si="148">$C34-EA30</f>
        <v>6269.4061160186466</v>
      </c>
      <c r="EB31" s="5">
        <f t="shared" ref="EB31" si="149">$C34-EB30</f>
        <v>6269.4061160186466</v>
      </c>
      <c r="EC31" s="5">
        <f t="shared" ref="EC31" si="150">$C34-EC30</f>
        <v>6269.4061160186466</v>
      </c>
      <c r="ED31" s="5">
        <f t="shared" ref="ED31:EE31" si="151">$C34-ED30</f>
        <v>6269.4061160186466</v>
      </c>
      <c r="EE31" s="5">
        <f t="shared" si="151"/>
        <v>6269.4061160186466</v>
      </c>
      <c r="EF31" s="5">
        <f t="shared" ref="EF31:EG31" si="152">$C34-EF30</f>
        <v>6269.4061160186466</v>
      </c>
      <c r="EG31" s="5">
        <f t="shared" si="152"/>
        <v>6269.4061160186466</v>
      </c>
      <c r="EH31" s="5">
        <f t="shared" ref="EH31" si="153">$C34-EH30</f>
        <v>6269.4061160186466</v>
      </c>
      <c r="EI31" s="5">
        <f t="shared" ref="EI31" si="154">$C34-EI30</f>
        <v>6269.4061160186466</v>
      </c>
      <c r="EJ31" s="5">
        <f t="shared" ref="EJ31" si="155">$C34-EJ30</f>
        <v>6269.4061160186466</v>
      </c>
      <c r="EK31" s="5">
        <f t="shared" ref="EK31:EL31" si="156">$C34-EK30</f>
        <v>6269.4061160186466</v>
      </c>
      <c r="EL31" s="5">
        <f t="shared" si="156"/>
        <v>6269.4061160186466</v>
      </c>
      <c r="EM31" s="5">
        <f t="shared" ref="EM31:EN31" si="157">$C34-EM30</f>
        <v>6269.4061160186466</v>
      </c>
      <c r="EN31" s="5">
        <f t="shared" si="157"/>
        <v>6269.4061160186466</v>
      </c>
      <c r="EO31" s="5">
        <f t="shared" ref="EO31" si="158">$C34-EO30</f>
        <v>6269.4061160186466</v>
      </c>
      <c r="EP31" s="5">
        <f t="shared" ref="EP31" si="159">$C34-EP30</f>
        <v>6269.4061160186466</v>
      </c>
      <c r="EQ31" s="5">
        <f t="shared" ref="EQ31" si="160">$C34-EQ30</f>
        <v>6269.4061160186466</v>
      </c>
      <c r="ER31" s="5">
        <f t="shared" ref="ER31:ES31" si="161">$C34-ER30</f>
        <v>6269.4061160186466</v>
      </c>
      <c r="ES31" s="5">
        <f t="shared" si="161"/>
        <v>6269.4061160186466</v>
      </c>
      <c r="ET31" s="5">
        <f t="shared" ref="ET31:EU31" si="162">$C34-ET30</f>
        <v>6269.4061160186466</v>
      </c>
      <c r="EU31" s="5">
        <f t="shared" si="162"/>
        <v>6269.4061160186466</v>
      </c>
      <c r="EV31" s="5">
        <f t="shared" ref="EV31" si="163">$C34-EV30</f>
        <v>6269.4061160186466</v>
      </c>
      <c r="EW31" s="5">
        <f t="shared" ref="EW31" si="164">$C34-EW30</f>
        <v>6269.4061160186466</v>
      </c>
      <c r="EX31" s="5">
        <f t="shared" ref="EX31" si="165">$C34-EX30</f>
        <v>6269.4061160186466</v>
      </c>
      <c r="EY31" s="5">
        <f t="shared" ref="EY31:EZ31" si="166">$C34-EY30</f>
        <v>6269.4061160186466</v>
      </c>
      <c r="EZ31" s="5">
        <f t="shared" si="166"/>
        <v>6269.4061160186466</v>
      </c>
      <c r="FA31" s="5">
        <f t="shared" ref="FA31:FB31" si="167">$C34-FA30</f>
        <v>6269.4061160186466</v>
      </c>
      <c r="FB31" s="5">
        <f t="shared" si="167"/>
        <v>6269.4061160186466</v>
      </c>
      <c r="FC31" s="5">
        <f t="shared" ref="FC31" si="168">$C34-FC30</f>
        <v>6269.4061160186466</v>
      </c>
      <c r="FD31" s="5">
        <f t="shared" ref="FD31" si="169">$C34-FD30</f>
        <v>6269.4061160186466</v>
      </c>
      <c r="FE31" s="5">
        <f t="shared" ref="FE31" si="170">$C34-FE30</f>
        <v>6269.4061160186466</v>
      </c>
      <c r="FF31" s="5">
        <f t="shared" ref="FF31:FG31" si="171">$C34-FF30</f>
        <v>6269.4061160186466</v>
      </c>
      <c r="FG31" s="5">
        <f t="shared" si="171"/>
        <v>6269.4061160186466</v>
      </c>
      <c r="FH31" s="5">
        <f t="shared" ref="FH31:FI31" si="172">$C34-FH30</f>
        <v>6269.4061160186466</v>
      </c>
      <c r="FI31" s="5">
        <f t="shared" si="172"/>
        <v>6269.4061160186466</v>
      </c>
      <c r="FJ31" s="5">
        <f t="shared" ref="FJ31" si="173">$C34-FJ30</f>
        <v>6269.4061160186466</v>
      </c>
      <c r="FK31" s="5">
        <f t="shared" ref="FK31" si="174">$C34-FK30</f>
        <v>6269.4061160186466</v>
      </c>
      <c r="FL31" s="5">
        <f t="shared" ref="FL31" si="175">$C34-FL30</f>
        <v>6269.4061160186466</v>
      </c>
      <c r="FM31" s="5">
        <f t="shared" ref="FM31:FN31" si="176">$C34-FM30</f>
        <v>6269.4061160186466</v>
      </c>
      <c r="FN31" s="5">
        <f t="shared" si="176"/>
        <v>6269.4061160186466</v>
      </c>
      <c r="FO31" s="5">
        <f t="shared" ref="FO31:FP31" si="177">$C34-FO30</f>
        <v>6269.4061160186466</v>
      </c>
      <c r="FP31" s="5">
        <f t="shared" si="177"/>
        <v>6269.4061160186466</v>
      </c>
      <c r="FQ31" s="5">
        <f t="shared" ref="FQ31" si="178">$C34-FQ30</f>
        <v>6269.4061160186466</v>
      </c>
      <c r="FR31" s="5">
        <f t="shared" ref="FR31" si="179">$C34-FR30</f>
        <v>6269.4061160186466</v>
      </c>
      <c r="FS31" s="5">
        <f t="shared" ref="FS31" si="180">$C34-FS30</f>
        <v>6269.4061160186466</v>
      </c>
      <c r="FT31" s="5">
        <f t="shared" ref="FT31:FU31" si="181">$C34-FT30</f>
        <v>6269.4061160186466</v>
      </c>
      <c r="FU31" s="5">
        <f t="shared" si="181"/>
        <v>6269.4061160186466</v>
      </c>
      <c r="FV31" s="5">
        <f t="shared" ref="FV31:FW31" si="182">$C34-FV30</f>
        <v>6269.4061160186466</v>
      </c>
      <c r="FW31" s="5">
        <f t="shared" si="182"/>
        <v>6269.4061160186466</v>
      </c>
      <c r="FX31" s="5">
        <f t="shared" ref="FX31" si="183">$C34-FX30</f>
        <v>6269.4061160186466</v>
      </c>
      <c r="FY31" s="5">
        <f t="shared" ref="FY31" si="184">$C34-FY30</f>
        <v>6269.4061160186466</v>
      </c>
      <c r="FZ31" s="5">
        <f t="shared" ref="FZ31" si="185">$C34-FZ30</f>
        <v>6269.4061160186466</v>
      </c>
      <c r="GA31" s="5">
        <f t="shared" ref="GA31:GB31" si="186">$C34-GA30</f>
        <v>6269.4061160186466</v>
      </c>
      <c r="GB31" s="5">
        <f t="shared" si="186"/>
        <v>6269.4061160186466</v>
      </c>
      <c r="GC31" s="5">
        <f t="shared" ref="GC31:GD31" si="187">$C34-GC30</f>
        <v>6269.4061160186466</v>
      </c>
      <c r="GD31" s="5">
        <f t="shared" si="187"/>
        <v>6269.4061160186466</v>
      </c>
      <c r="GE31" s="5">
        <f t="shared" ref="GE31" si="188">$C34-GE30</f>
        <v>6269.4061160186466</v>
      </c>
      <c r="GF31" s="5">
        <f t="shared" ref="GF31" si="189">$C34-GF30</f>
        <v>6269.4061160186466</v>
      </c>
      <c r="GG31" s="5">
        <f t="shared" ref="GG31" si="190">$C34-GG30</f>
        <v>6269.4061160186466</v>
      </c>
      <c r="GH31" s="5">
        <f t="shared" ref="GH31:GI31" si="191">$C34-GH30</f>
        <v>6269.4061160186466</v>
      </c>
      <c r="GI31" s="5">
        <f t="shared" si="191"/>
        <v>6269.4061160186466</v>
      </c>
      <c r="GJ31" s="5">
        <f t="shared" ref="GJ31:GK31" si="192">$C34-GJ30</f>
        <v>6269.4061160186466</v>
      </c>
      <c r="GK31" s="5">
        <f t="shared" si="192"/>
        <v>6269.4061160186466</v>
      </c>
      <c r="GL31" s="5">
        <f t="shared" ref="GL31" si="193">$C34-GL30</f>
        <v>6269.4061160186466</v>
      </c>
      <c r="GM31" s="5">
        <f t="shared" ref="GM31" si="194">$C34-GM30</f>
        <v>6269.4061160186466</v>
      </c>
      <c r="GN31" s="5">
        <f t="shared" ref="GN31" si="195">$C34-GN30</f>
        <v>6269.4061160186466</v>
      </c>
      <c r="GO31" s="5">
        <f t="shared" ref="GO31:GP31" si="196">$C34-GO30</f>
        <v>6269.4061160186466</v>
      </c>
      <c r="GP31" s="5">
        <f t="shared" si="196"/>
        <v>6269.4061160186466</v>
      </c>
      <c r="GQ31" s="5">
        <f t="shared" ref="GQ31:GR31" si="197">$C34-GQ30</f>
        <v>6269.4061160186466</v>
      </c>
      <c r="GR31" s="5">
        <f t="shared" si="197"/>
        <v>6269.4061160186466</v>
      </c>
      <c r="GS31" s="5">
        <f t="shared" ref="GS31" si="198">$C34-GS30</f>
        <v>6269.4061160186466</v>
      </c>
      <c r="GT31" s="5">
        <f t="shared" ref="GT31" si="199">$C34-GT30</f>
        <v>6269.4061160186466</v>
      </c>
      <c r="GU31" s="5">
        <f t="shared" ref="GU31" si="200">$C34-GU30</f>
        <v>6269.4061160186466</v>
      </c>
      <c r="GV31" s="5">
        <f t="shared" ref="GV31:GW31" si="201">$C34-GV30</f>
        <v>6269.4061160186466</v>
      </c>
      <c r="GW31" s="5">
        <f t="shared" si="201"/>
        <v>6269.4061160186466</v>
      </c>
      <c r="GX31" s="5">
        <f t="shared" ref="GX31:GY31" si="202">$C34-GX30</f>
        <v>6269.4061160186466</v>
      </c>
      <c r="GY31" s="5">
        <f t="shared" si="202"/>
        <v>6269.4061160186466</v>
      </c>
      <c r="GZ31" s="5">
        <f t="shared" ref="GZ31" si="203">$C34-GZ30</f>
        <v>6269.4061160186466</v>
      </c>
      <c r="HA31" s="5">
        <f t="shared" ref="HA31" si="204">$C34-HA30</f>
        <v>6269.4061160186466</v>
      </c>
      <c r="HB31" s="5">
        <f t="shared" ref="HB31" si="205">$C34-HB30</f>
        <v>6269.4061160186466</v>
      </c>
      <c r="HC31" s="5">
        <f t="shared" ref="HC31:HD31" si="206">$C34-HC30</f>
        <v>6269.4061160186466</v>
      </c>
      <c r="HD31" s="5">
        <f t="shared" si="206"/>
        <v>6269.4061160186466</v>
      </c>
      <c r="HE31" s="5">
        <f t="shared" ref="HE31:HF31" si="207">$C34-HE30</f>
        <v>6269.4061160186466</v>
      </c>
      <c r="HF31" s="5">
        <f t="shared" si="207"/>
        <v>6269.4061160186466</v>
      </c>
      <c r="HG31" s="5">
        <f t="shared" ref="HG31" si="208">$C34-HG30</f>
        <v>6269.4061160186466</v>
      </c>
      <c r="HH31" s="5">
        <f t="shared" ref="HH31" si="209">$C34-HH30</f>
        <v>6269.4061160186466</v>
      </c>
      <c r="HI31" s="5">
        <f t="shared" ref="HI31" si="210">$C34-HI30</f>
        <v>6269.4061160186466</v>
      </c>
      <c r="HJ31" s="5">
        <f t="shared" ref="HJ31:HK31" si="211">$C34-HJ30</f>
        <v>6269.4061160186466</v>
      </c>
      <c r="HK31" s="5">
        <f t="shared" si="211"/>
        <v>6269.4061160186466</v>
      </c>
      <c r="HL31" s="5">
        <f t="shared" ref="HL31:HM31" si="212">$C34-HL30</f>
        <v>6269.4061160186466</v>
      </c>
      <c r="HM31" s="5">
        <f t="shared" si="212"/>
        <v>6269.4061160186466</v>
      </c>
      <c r="HN31" s="5">
        <f t="shared" ref="HN31" si="213">$C34-HN30</f>
        <v>6269.4061160186466</v>
      </c>
      <c r="HO31" s="5">
        <f t="shared" ref="HO31" si="214">$C34-HO30</f>
        <v>6269.4061160186466</v>
      </c>
      <c r="HP31" s="5">
        <f t="shared" ref="HP31" si="215">$C34-HP30</f>
        <v>6269.4061160186466</v>
      </c>
      <c r="HQ31" s="5">
        <f t="shared" ref="HQ31:HR31" si="216">$C34-HQ30</f>
        <v>6269.4061160186466</v>
      </c>
      <c r="HR31" s="5">
        <f t="shared" si="216"/>
        <v>6269.4061160186466</v>
      </c>
      <c r="HS31" s="5">
        <f t="shared" ref="HS31:HT31" si="217">$C34-HS30</f>
        <v>6269.4061160186466</v>
      </c>
      <c r="HT31" s="5">
        <f t="shared" si="217"/>
        <v>6269.4061160186466</v>
      </c>
      <c r="HU31" s="5">
        <f t="shared" ref="HU31" si="218">$C34-HU30</f>
        <v>6269.4061160186466</v>
      </c>
      <c r="HV31" s="5">
        <f t="shared" ref="HV31" si="219">$C34-HV30</f>
        <v>6269.4061160186466</v>
      </c>
      <c r="HW31" s="5">
        <f t="shared" ref="HW31" si="220">$C34-HW30</f>
        <v>6269.4061160186466</v>
      </c>
      <c r="HX31" s="5">
        <f t="shared" ref="HX31:HY31" si="221">$C34-HX30</f>
        <v>6269.4061160186466</v>
      </c>
      <c r="HY31" s="5">
        <f t="shared" si="221"/>
        <v>6269.4061160186466</v>
      </c>
      <c r="HZ31" s="5">
        <f t="shared" ref="HZ31:IA31" si="222">$C34-HZ30</f>
        <v>6269.4061160186466</v>
      </c>
      <c r="IA31" s="5">
        <f t="shared" si="222"/>
        <v>6269.4061160186466</v>
      </c>
      <c r="IB31" s="5">
        <f t="shared" ref="IB31" si="223">$C34-IB30</f>
        <v>6269.4061160186466</v>
      </c>
      <c r="IC31" s="5">
        <f t="shared" ref="IC31" si="224">$C34-IC30</f>
        <v>6269.4061160186466</v>
      </c>
      <c r="ID31" s="5">
        <f t="shared" ref="ID31" si="225">$C34-ID30</f>
        <v>6269.4061160186466</v>
      </c>
      <c r="IE31" s="5">
        <f t="shared" ref="IE31:IF31" si="226">$C34-IE30</f>
        <v>6269.4061160186466</v>
      </c>
      <c r="IF31" s="5">
        <f t="shared" si="226"/>
        <v>6269.4061160186466</v>
      </c>
      <c r="IG31" s="5">
        <f t="shared" ref="IG31:IH31" si="227">$C34-IG30</f>
        <v>6269.4061160186466</v>
      </c>
      <c r="IH31" s="5">
        <f t="shared" si="227"/>
        <v>6269.4061160186466</v>
      </c>
      <c r="II31" s="5">
        <f t="shared" ref="II31" si="228">$C34-II30</f>
        <v>6269.4061160186466</v>
      </c>
      <c r="IJ31" s="5">
        <f t="shared" ref="IJ31" si="229">$C34-IJ30</f>
        <v>6269.4061160186466</v>
      </c>
      <c r="IK31" s="5">
        <f t="shared" ref="IK31" si="230">$C34-IK30</f>
        <v>6269.4061160186466</v>
      </c>
      <c r="IL31" s="5">
        <f t="shared" ref="IL31:IM31" si="231">$C34-IL30</f>
        <v>6269.4061160186466</v>
      </c>
      <c r="IM31" s="5">
        <f t="shared" si="231"/>
        <v>6269.4061160186466</v>
      </c>
      <c r="IN31" s="5">
        <f t="shared" ref="IN31:IO31" si="232">$C34-IN30</f>
        <v>6269.4061160186466</v>
      </c>
      <c r="IO31" s="5">
        <f t="shared" si="232"/>
        <v>6269.4061160186466</v>
      </c>
      <c r="IP31" s="5">
        <f t="shared" ref="IP31" si="233">$C34-IP30</f>
        <v>6269.4061160186466</v>
      </c>
      <c r="IQ31" s="5">
        <f t="shared" ref="IQ31" si="234">$C34-IQ30</f>
        <v>6269.4061160186466</v>
      </c>
      <c r="IR31" s="5">
        <f t="shared" ref="IR31" si="235">$C34-IR30</f>
        <v>6269.4061160186466</v>
      </c>
      <c r="IS31" s="5">
        <f t="shared" ref="IS31:IT31" si="236">$C34-IS30</f>
        <v>6269.4061160186466</v>
      </c>
      <c r="IT31" s="5">
        <f t="shared" si="236"/>
        <v>6269.4061160186466</v>
      </c>
      <c r="IU31" s="5">
        <f t="shared" ref="IU31:IV31" si="237">$C34-IU30</f>
        <v>6269.4061160186466</v>
      </c>
      <c r="IV31" s="5">
        <f t="shared" si="237"/>
        <v>6269.4061160186466</v>
      </c>
      <c r="IW31" s="5">
        <f t="shared" ref="IW31" si="238">$C34-IW30</f>
        <v>6269.4061160186466</v>
      </c>
      <c r="IX31" s="5">
        <f t="shared" ref="IX31" si="239">$C34-IX30</f>
        <v>6269.4061160186466</v>
      </c>
      <c r="IY31" s="5">
        <f t="shared" ref="IY31" si="240">$C34-IY30</f>
        <v>6269.4061160186466</v>
      </c>
      <c r="IZ31" s="5">
        <f t="shared" ref="IZ31:JA31" si="241">$C34-IZ30</f>
        <v>6269.4061160186466</v>
      </c>
      <c r="JA31" s="5">
        <f t="shared" si="241"/>
        <v>6269.4061160186466</v>
      </c>
      <c r="JB31" s="5">
        <f t="shared" ref="JB31:JC31" si="242">$C34-JB30</f>
        <v>6269.4061160186466</v>
      </c>
      <c r="JC31" s="5">
        <f t="shared" si="242"/>
        <v>6269.4061160186466</v>
      </c>
      <c r="JD31" s="5">
        <f t="shared" ref="JD31" si="243">$C34-JD30</f>
        <v>6269.4061160186466</v>
      </c>
      <c r="JE31" s="5">
        <f t="shared" ref="JE31" si="244">$C34-JE30</f>
        <v>6269.4061160186466</v>
      </c>
      <c r="JF31" s="5">
        <f t="shared" ref="JF31" si="245">$C34-JF30</f>
        <v>6269.4061160186466</v>
      </c>
      <c r="JG31" s="5">
        <f t="shared" ref="JG31:JH31" si="246">$C34-JG30</f>
        <v>6269.4061160186466</v>
      </c>
      <c r="JH31" s="5">
        <f t="shared" si="246"/>
        <v>6269.4061160186466</v>
      </c>
      <c r="JI31" s="5">
        <f t="shared" ref="JI31:JJ31" si="247">$C34-JI30</f>
        <v>6269.4061160186466</v>
      </c>
      <c r="JJ31" s="5">
        <f t="shared" si="247"/>
        <v>6269.4061160186466</v>
      </c>
      <c r="JK31" s="5">
        <f t="shared" ref="JK31" si="248">$C34-JK30</f>
        <v>6269.4061160186466</v>
      </c>
      <c r="JL31" s="5">
        <f t="shared" ref="JL31" si="249">$C34-JL30</f>
        <v>6269.4061160186466</v>
      </c>
      <c r="JM31" s="5">
        <f t="shared" ref="JM31" si="250">$C34-JM30</f>
        <v>6269.4061160186466</v>
      </c>
      <c r="JN31" s="5">
        <f t="shared" ref="JN31:JO31" si="251">$C34-JN30</f>
        <v>6269.4061160186466</v>
      </c>
      <c r="JO31" s="5">
        <f t="shared" si="251"/>
        <v>6269.4061160186466</v>
      </c>
      <c r="JP31" s="5">
        <f t="shared" ref="JP31:JQ31" si="252">$C34-JP30</f>
        <v>6269.4061160186466</v>
      </c>
      <c r="JQ31" s="5">
        <f t="shared" si="252"/>
        <v>6269.4061160186466</v>
      </c>
      <c r="JR31" s="5">
        <f t="shared" ref="JR31" si="253">$C34-JR30</f>
        <v>6269.4061160186466</v>
      </c>
      <c r="JS31" s="5">
        <f t="shared" ref="JS31" si="254">$C34-JS30</f>
        <v>6269.4061160186466</v>
      </c>
      <c r="JT31" s="5">
        <f t="shared" ref="JT31" si="255">$C34-JT30</f>
        <v>6269.4061160186466</v>
      </c>
      <c r="JU31" s="5">
        <f t="shared" ref="JU31:JV31" si="256">$C34-JU30</f>
        <v>6269.4061160186466</v>
      </c>
      <c r="JV31" s="5">
        <f t="shared" si="256"/>
        <v>6269.4061160186466</v>
      </c>
      <c r="JW31" s="5">
        <f t="shared" ref="JW31:JX31" si="257">$C34-JW30</f>
        <v>6269.4061160186466</v>
      </c>
      <c r="JX31" s="5">
        <f t="shared" si="257"/>
        <v>6269.4061160186466</v>
      </c>
      <c r="JY31" s="5">
        <f t="shared" ref="JY31" si="258">$C34-JY30</f>
        <v>6269.4061160186466</v>
      </c>
      <c r="JZ31" s="5">
        <f t="shared" ref="JZ31" si="259">$C34-JZ30</f>
        <v>6269.4061160186466</v>
      </c>
      <c r="KA31" s="5">
        <f t="shared" ref="KA31" si="260">$C34-KA30</f>
        <v>6269.4061160186466</v>
      </c>
      <c r="KB31" s="5">
        <f t="shared" ref="KB31:KC31" si="261">$C34-KB30</f>
        <v>6269.4061160186466</v>
      </c>
      <c r="KC31" s="5">
        <f t="shared" si="261"/>
        <v>6269.4061160186466</v>
      </c>
      <c r="KD31" s="5">
        <f t="shared" ref="KD31:KE31" si="262">$C34-KD30</f>
        <v>6269.4061160186466</v>
      </c>
      <c r="KE31" s="5">
        <f t="shared" si="262"/>
        <v>6269.4061160186466</v>
      </c>
      <c r="KF31" s="5">
        <f t="shared" ref="KF31" si="263">$C34-KF30</f>
        <v>6269.4061160186466</v>
      </c>
      <c r="KG31" s="5">
        <f t="shared" ref="KG31" si="264">$C34-KG30</f>
        <v>6269.4061160186466</v>
      </c>
      <c r="KH31" s="5">
        <f t="shared" ref="KH31" si="265">$C34-KH30</f>
        <v>6269.4061160186466</v>
      </c>
      <c r="KI31" s="5">
        <f t="shared" ref="KI31:KJ31" si="266">$C34-KI30</f>
        <v>6269.4061160186466</v>
      </c>
      <c r="KJ31" s="5">
        <f t="shared" si="266"/>
        <v>6269.4061160186466</v>
      </c>
      <c r="KK31" s="5">
        <f t="shared" ref="KK31:KL31" si="267">$C34-KK30</f>
        <v>6269.4061160186466</v>
      </c>
      <c r="KL31" s="5">
        <f t="shared" si="267"/>
        <v>6269.4061160186466</v>
      </c>
      <c r="KM31" s="5">
        <f t="shared" ref="KM31" si="268">$C34-KM30</f>
        <v>6269.4061160186466</v>
      </c>
      <c r="KN31" s="5">
        <f t="shared" ref="KN31" si="269">$C34-KN30</f>
        <v>6269.4061160186466</v>
      </c>
      <c r="KO31" s="5">
        <f t="shared" ref="KO31" si="270">$C34-KO30</f>
        <v>6269.4061160186466</v>
      </c>
      <c r="KP31" s="5">
        <f t="shared" ref="KP31:KQ31" si="271">$C34-KP30</f>
        <v>6269.4061160186466</v>
      </c>
      <c r="KQ31" s="5">
        <f t="shared" si="271"/>
        <v>6269.4061160186466</v>
      </c>
    </row>
    <row r="32" spans="1:303" x14ac:dyDescent="0.25">
      <c r="B32" s="1" t="s">
        <v>444</v>
      </c>
      <c r="C32" s="9">
        <f t="shared" ref="C32" si="272">SUM(D32:KQ32)</f>
        <v>13500000</v>
      </c>
      <c r="D32" s="11">
        <f t="shared" ref="D32:BO32" si="273">D30+D31</f>
        <v>45000</v>
      </c>
      <c r="E32" s="11">
        <f t="shared" si="273"/>
        <v>45000</v>
      </c>
      <c r="F32" s="11">
        <f t="shared" si="273"/>
        <v>45000</v>
      </c>
      <c r="G32" s="11">
        <f t="shared" si="273"/>
        <v>45000</v>
      </c>
      <c r="H32" s="11">
        <f t="shared" si="273"/>
        <v>45000</v>
      </c>
      <c r="I32" s="11">
        <f t="shared" si="273"/>
        <v>45000</v>
      </c>
      <c r="J32" s="11">
        <f t="shared" si="273"/>
        <v>45000</v>
      </c>
      <c r="K32" s="11">
        <f t="shared" si="273"/>
        <v>45000</v>
      </c>
      <c r="L32" s="11">
        <f t="shared" si="273"/>
        <v>45000</v>
      </c>
      <c r="M32" s="11">
        <f t="shared" si="273"/>
        <v>45000</v>
      </c>
      <c r="N32" s="11">
        <f t="shared" si="273"/>
        <v>45000</v>
      </c>
      <c r="O32" s="11">
        <f t="shared" si="273"/>
        <v>45000</v>
      </c>
      <c r="P32" s="11">
        <f t="shared" si="273"/>
        <v>45000</v>
      </c>
      <c r="Q32" s="11">
        <f t="shared" si="273"/>
        <v>45000</v>
      </c>
      <c r="R32" s="11">
        <f t="shared" si="273"/>
        <v>45000</v>
      </c>
      <c r="S32" s="11">
        <f t="shared" si="273"/>
        <v>45000</v>
      </c>
      <c r="T32" s="11">
        <f t="shared" si="273"/>
        <v>45000</v>
      </c>
      <c r="U32" s="11">
        <f t="shared" si="273"/>
        <v>45000</v>
      </c>
      <c r="V32" s="11">
        <f t="shared" si="273"/>
        <v>45000</v>
      </c>
      <c r="W32" s="11">
        <f t="shared" si="273"/>
        <v>45000</v>
      </c>
      <c r="X32" s="11">
        <f t="shared" si="273"/>
        <v>45000</v>
      </c>
      <c r="Y32" s="11">
        <f t="shared" si="273"/>
        <v>45000</v>
      </c>
      <c r="Z32" s="11">
        <f t="shared" si="273"/>
        <v>45000</v>
      </c>
      <c r="AA32" s="11">
        <f t="shared" si="273"/>
        <v>45000</v>
      </c>
      <c r="AB32" s="11">
        <f t="shared" si="273"/>
        <v>45000</v>
      </c>
      <c r="AC32" s="11">
        <f t="shared" si="273"/>
        <v>45000</v>
      </c>
      <c r="AD32" s="11">
        <f t="shared" si="273"/>
        <v>45000</v>
      </c>
      <c r="AE32" s="11">
        <f t="shared" si="273"/>
        <v>45000</v>
      </c>
      <c r="AF32" s="11">
        <f t="shared" si="273"/>
        <v>45000</v>
      </c>
      <c r="AG32" s="11">
        <f t="shared" si="273"/>
        <v>45000</v>
      </c>
      <c r="AH32" s="11">
        <f t="shared" si="273"/>
        <v>45000</v>
      </c>
      <c r="AI32" s="11">
        <f t="shared" si="273"/>
        <v>45000</v>
      </c>
      <c r="AJ32" s="11">
        <f t="shared" si="273"/>
        <v>45000</v>
      </c>
      <c r="AK32" s="11">
        <f t="shared" si="273"/>
        <v>45000</v>
      </c>
      <c r="AL32" s="11">
        <f t="shared" si="273"/>
        <v>45000</v>
      </c>
      <c r="AM32" s="11">
        <f t="shared" si="273"/>
        <v>45000</v>
      </c>
      <c r="AN32" s="11">
        <f t="shared" si="273"/>
        <v>45000</v>
      </c>
      <c r="AO32" s="11">
        <f t="shared" si="273"/>
        <v>45000</v>
      </c>
      <c r="AP32" s="11">
        <f t="shared" si="273"/>
        <v>45000</v>
      </c>
      <c r="AQ32" s="11">
        <f t="shared" si="273"/>
        <v>45000</v>
      </c>
      <c r="AR32" s="11">
        <f t="shared" si="273"/>
        <v>45000</v>
      </c>
      <c r="AS32" s="11">
        <f t="shared" si="273"/>
        <v>45000</v>
      </c>
      <c r="AT32" s="11">
        <f t="shared" si="273"/>
        <v>45000</v>
      </c>
      <c r="AU32" s="11">
        <f t="shared" si="273"/>
        <v>45000</v>
      </c>
      <c r="AV32" s="11">
        <f t="shared" si="273"/>
        <v>45000</v>
      </c>
      <c r="AW32" s="11">
        <f t="shared" si="273"/>
        <v>45000</v>
      </c>
      <c r="AX32" s="11">
        <f t="shared" si="273"/>
        <v>45000</v>
      </c>
      <c r="AY32" s="11">
        <f t="shared" si="273"/>
        <v>45000</v>
      </c>
      <c r="AZ32" s="11">
        <f t="shared" si="273"/>
        <v>45000</v>
      </c>
      <c r="BA32" s="11">
        <f t="shared" si="273"/>
        <v>45000</v>
      </c>
      <c r="BB32" s="11">
        <f t="shared" si="273"/>
        <v>45000</v>
      </c>
      <c r="BC32" s="11">
        <f t="shared" si="273"/>
        <v>45000</v>
      </c>
      <c r="BD32" s="11">
        <f t="shared" si="273"/>
        <v>45000</v>
      </c>
      <c r="BE32" s="11">
        <f t="shared" si="273"/>
        <v>45000</v>
      </c>
      <c r="BF32" s="11">
        <f t="shared" si="273"/>
        <v>45000</v>
      </c>
      <c r="BG32" s="11">
        <f t="shared" si="273"/>
        <v>45000</v>
      </c>
      <c r="BH32" s="11">
        <f t="shared" si="273"/>
        <v>45000</v>
      </c>
      <c r="BI32" s="11">
        <f t="shared" si="273"/>
        <v>45000</v>
      </c>
      <c r="BJ32" s="11">
        <f t="shared" si="273"/>
        <v>45000</v>
      </c>
      <c r="BK32" s="11">
        <f t="shared" si="273"/>
        <v>45000</v>
      </c>
      <c r="BL32" s="11">
        <f t="shared" si="273"/>
        <v>45000</v>
      </c>
      <c r="BM32" s="11">
        <f t="shared" si="273"/>
        <v>45000</v>
      </c>
      <c r="BN32" s="11">
        <f t="shared" si="273"/>
        <v>45000</v>
      </c>
      <c r="BO32" s="11">
        <f t="shared" si="273"/>
        <v>45000</v>
      </c>
      <c r="BP32" s="11">
        <f t="shared" ref="BP32:EA32" si="274">BP30+BP31</f>
        <v>45000</v>
      </c>
      <c r="BQ32" s="11">
        <f t="shared" si="274"/>
        <v>45000</v>
      </c>
      <c r="BR32" s="11">
        <f t="shared" si="274"/>
        <v>45000</v>
      </c>
      <c r="BS32" s="11">
        <f t="shared" si="274"/>
        <v>45000</v>
      </c>
      <c r="BT32" s="11">
        <f t="shared" si="274"/>
        <v>45000</v>
      </c>
      <c r="BU32" s="11">
        <f t="shared" si="274"/>
        <v>45000</v>
      </c>
      <c r="BV32" s="11">
        <f t="shared" si="274"/>
        <v>45000</v>
      </c>
      <c r="BW32" s="11">
        <f t="shared" si="274"/>
        <v>45000</v>
      </c>
      <c r="BX32" s="11">
        <f t="shared" si="274"/>
        <v>45000</v>
      </c>
      <c r="BY32" s="11">
        <f t="shared" si="274"/>
        <v>45000</v>
      </c>
      <c r="BZ32" s="11">
        <f t="shared" si="274"/>
        <v>45000</v>
      </c>
      <c r="CA32" s="11">
        <f t="shared" si="274"/>
        <v>45000</v>
      </c>
      <c r="CB32" s="11">
        <f t="shared" si="274"/>
        <v>45000</v>
      </c>
      <c r="CC32" s="11">
        <f t="shared" si="274"/>
        <v>45000</v>
      </c>
      <c r="CD32" s="11">
        <f t="shared" si="274"/>
        <v>45000</v>
      </c>
      <c r="CE32" s="11">
        <f t="shared" si="274"/>
        <v>45000</v>
      </c>
      <c r="CF32" s="11">
        <f t="shared" si="274"/>
        <v>45000</v>
      </c>
      <c r="CG32" s="11">
        <f t="shared" si="274"/>
        <v>45000</v>
      </c>
      <c r="CH32" s="11">
        <f t="shared" si="274"/>
        <v>45000</v>
      </c>
      <c r="CI32" s="11">
        <f t="shared" si="274"/>
        <v>45000</v>
      </c>
      <c r="CJ32" s="11">
        <f t="shared" si="274"/>
        <v>45000</v>
      </c>
      <c r="CK32" s="11">
        <f t="shared" si="274"/>
        <v>45000</v>
      </c>
      <c r="CL32" s="11">
        <f t="shared" si="274"/>
        <v>45000</v>
      </c>
      <c r="CM32" s="11">
        <f t="shared" si="274"/>
        <v>45000</v>
      </c>
      <c r="CN32" s="11">
        <f t="shared" si="274"/>
        <v>45000</v>
      </c>
      <c r="CO32" s="11">
        <f t="shared" si="274"/>
        <v>45000</v>
      </c>
      <c r="CP32" s="11">
        <f t="shared" si="274"/>
        <v>45000</v>
      </c>
      <c r="CQ32" s="11">
        <f t="shared" si="274"/>
        <v>45000</v>
      </c>
      <c r="CR32" s="11">
        <f t="shared" si="274"/>
        <v>45000</v>
      </c>
      <c r="CS32" s="11">
        <f t="shared" si="274"/>
        <v>45000</v>
      </c>
      <c r="CT32" s="11">
        <f t="shared" si="274"/>
        <v>45000</v>
      </c>
      <c r="CU32" s="11">
        <f t="shared" si="274"/>
        <v>45000</v>
      </c>
      <c r="CV32" s="11">
        <f t="shared" si="274"/>
        <v>45000</v>
      </c>
      <c r="CW32" s="11">
        <f t="shared" si="274"/>
        <v>45000</v>
      </c>
      <c r="CX32" s="11">
        <f t="shared" si="274"/>
        <v>45000</v>
      </c>
      <c r="CY32" s="11">
        <f t="shared" si="274"/>
        <v>45000</v>
      </c>
      <c r="CZ32" s="11">
        <f t="shared" si="274"/>
        <v>45000</v>
      </c>
      <c r="DA32" s="11">
        <f t="shared" si="274"/>
        <v>45000</v>
      </c>
      <c r="DB32" s="11">
        <f t="shared" si="274"/>
        <v>45000</v>
      </c>
      <c r="DC32" s="11">
        <f t="shared" si="274"/>
        <v>45000</v>
      </c>
      <c r="DD32" s="11">
        <f t="shared" si="274"/>
        <v>45000</v>
      </c>
      <c r="DE32" s="11">
        <f t="shared" si="274"/>
        <v>45000</v>
      </c>
      <c r="DF32" s="11">
        <f t="shared" si="274"/>
        <v>45000</v>
      </c>
      <c r="DG32" s="11">
        <f t="shared" si="274"/>
        <v>45000</v>
      </c>
      <c r="DH32" s="11">
        <f t="shared" si="274"/>
        <v>45000</v>
      </c>
      <c r="DI32" s="11">
        <f t="shared" si="274"/>
        <v>45000</v>
      </c>
      <c r="DJ32" s="11">
        <f t="shared" si="274"/>
        <v>45000</v>
      </c>
      <c r="DK32" s="11">
        <f t="shared" si="274"/>
        <v>45000</v>
      </c>
      <c r="DL32" s="11">
        <f t="shared" si="274"/>
        <v>45000</v>
      </c>
      <c r="DM32" s="11">
        <f t="shared" si="274"/>
        <v>45000</v>
      </c>
      <c r="DN32" s="11">
        <f t="shared" si="274"/>
        <v>45000</v>
      </c>
      <c r="DO32" s="11">
        <f t="shared" si="274"/>
        <v>45000</v>
      </c>
      <c r="DP32" s="11">
        <f t="shared" si="274"/>
        <v>45000</v>
      </c>
      <c r="DQ32" s="11">
        <f t="shared" si="274"/>
        <v>45000</v>
      </c>
      <c r="DR32" s="11">
        <f t="shared" si="274"/>
        <v>45000</v>
      </c>
      <c r="DS32" s="11">
        <f t="shared" si="274"/>
        <v>45000</v>
      </c>
      <c r="DT32" s="11">
        <f t="shared" si="274"/>
        <v>45000</v>
      </c>
      <c r="DU32" s="11">
        <f t="shared" si="274"/>
        <v>45000</v>
      </c>
      <c r="DV32" s="11">
        <f t="shared" si="274"/>
        <v>45000</v>
      </c>
      <c r="DW32" s="11">
        <f t="shared" si="274"/>
        <v>45000</v>
      </c>
      <c r="DX32" s="11">
        <f t="shared" si="274"/>
        <v>45000</v>
      </c>
      <c r="DY32" s="11">
        <f t="shared" si="274"/>
        <v>45000</v>
      </c>
      <c r="DZ32" s="11">
        <f t="shared" si="274"/>
        <v>45000</v>
      </c>
      <c r="EA32" s="11">
        <f t="shared" si="274"/>
        <v>45000</v>
      </c>
      <c r="EB32" s="11">
        <f t="shared" ref="EB32:GM32" si="275">EB30+EB31</f>
        <v>45000</v>
      </c>
      <c r="EC32" s="11">
        <f t="shared" si="275"/>
        <v>45000</v>
      </c>
      <c r="ED32" s="11">
        <f t="shared" si="275"/>
        <v>45000</v>
      </c>
      <c r="EE32" s="11">
        <f t="shared" si="275"/>
        <v>45000</v>
      </c>
      <c r="EF32" s="11">
        <f t="shared" si="275"/>
        <v>45000</v>
      </c>
      <c r="EG32" s="11">
        <f t="shared" si="275"/>
        <v>45000</v>
      </c>
      <c r="EH32" s="11">
        <f t="shared" si="275"/>
        <v>45000</v>
      </c>
      <c r="EI32" s="11">
        <f t="shared" si="275"/>
        <v>45000</v>
      </c>
      <c r="EJ32" s="11">
        <f t="shared" si="275"/>
        <v>45000</v>
      </c>
      <c r="EK32" s="11">
        <f t="shared" si="275"/>
        <v>45000</v>
      </c>
      <c r="EL32" s="11">
        <f t="shared" si="275"/>
        <v>45000</v>
      </c>
      <c r="EM32" s="11">
        <f t="shared" si="275"/>
        <v>45000</v>
      </c>
      <c r="EN32" s="11">
        <f t="shared" si="275"/>
        <v>45000</v>
      </c>
      <c r="EO32" s="11">
        <f t="shared" si="275"/>
        <v>45000</v>
      </c>
      <c r="EP32" s="11">
        <f t="shared" si="275"/>
        <v>45000</v>
      </c>
      <c r="EQ32" s="11">
        <f t="shared" si="275"/>
        <v>45000</v>
      </c>
      <c r="ER32" s="11">
        <f t="shared" si="275"/>
        <v>45000</v>
      </c>
      <c r="ES32" s="11">
        <f t="shared" si="275"/>
        <v>45000</v>
      </c>
      <c r="ET32" s="11">
        <f t="shared" si="275"/>
        <v>45000</v>
      </c>
      <c r="EU32" s="11">
        <f t="shared" si="275"/>
        <v>45000</v>
      </c>
      <c r="EV32" s="11">
        <f t="shared" si="275"/>
        <v>45000</v>
      </c>
      <c r="EW32" s="11">
        <f t="shared" si="275"/>
        <v>45000</v>
      </c>
      <c r="EX32" s="11">
        <f t="shared" si="275"/>
        <v>45000</v>
      </c>
      <c r="EY32" s="11">
        <f t="shared" si="275"/>
        <v>45000</v>
      </c>
      <c r="EZ32" s="11">
        <f t="shared" si="275"/>
        <v>45000</v>
      </c>
      <c r="FA32" s="11">
        <f t="shared" si="275"/>
        <v>45000</v>
      </c>
      <c r="FB32" s="11">
        <f t="shared" si="275"/>
        <v>45000</v>
      </c>
      <c r="FC32" s="11">
        <f t="shared" si="275"/>
        <v>45000</v>
      </c>
      <c r="FD32" s="11">
        <f t="shared" si="275"/>
        <v>45000</v>
      </c>
      <c r="FE32" s="11">
        <f t="shared" si="275"/>
        <v>45000</v>
      </c>
      <c r="FF32" s="11">
        <f t="shared" si="275"/>
        <v>45000</v>
      </c>
      <c r="FG32" s="11">
        <f t="shared" si="275"/>
        <v>45000</v>
      </c>
      <c r="FH32" s="11">
        <f t="shared" si="275"/>
        <v>45000</v>
      </c>
      <c r="FI32" s="11">
        <f t="shared" si="275"/>
        <v>45000</v>
      </c>
      <c r="FJ32" s="11">
        <f t="shared" si="275"/>
        <v>45000</v>
      </c>
      <c r="FK32" s="11">
        <f t="shared" si="275"/>
        <v>45000</v>
      </c>
      <c r="FL32" s="11">
        <f t="shared" si="275"/>
        <v>45000</v>
      </c>
      <c r="FM32" s="11">
        <f t="shared" si="275"/>
        <v>45000</v>
      </c>
      <c r="FN32" s="11">
        <f t="shared" si="275"/>
        <v>45000</v>
      </c>
      <c r="FO32" s="11">
        <f t="shared" si="275"/>
        <v>45000</v>
      </c>
      <c r="FP32" s="11">
        <f t="shared" si="275"/>
        <v>45000</v>
      </c>
      <c r="FQ32" s="11">
        <f t="shared" si="275"/>
        <v>45000</v>
      </c>
      <c r="FR32" s="11">
        <f t="shared" si="275"/>
        <v>45000</v>
      </c>
      <c r="FS32" s="11">
        <f t="shared" si="275"/>
        <v>45000</v>
      </c>
      <c r="FT32" s="11">
        <f t="shared" si="275"/>
        <v>45000</v>
      </c>
      <c r="FU32" s="11">
        <f t="shared" si="275"/>
        <v>45000</v>
      </c>
      <c r="FV32" s="11">
        <f t="shared" si="275"/>
        <v>45000</v>
      </c>
      <c r="FW32" s="11">
        <f t="shared" si="275"/>
        <v>45000</v>
      </c>
      <c r="FX32" s="11">
        <f t="shared" si="275"/>
        <v>45000</v>
      </c>
      <c r="FY32" s="11">
        <f t="shared" si="275"/>
        <v>45000</v>
      </c>
      <c r="FZ32" s="11">
        <f t="shared" si="275"/>
        <v>45000</v>
      </c>
      <c r="GA32" s="11">
        <f t="shared" si="275"/>
        <v>45000</v>
      </c>
      <c r="GB32" s="11">
        <f t="shared" si="275"/>
        <v>45000</v>
      </c>
      <c r="GC32" s="11">
        <f t="shared" si="275"/>
        <v>45000</v>
      </c>
      <c r="GD32" s="11">
        <f t="shared" si="275"/>
        <v>45000</v>
      </c>
      <c r="GE32" s="11">
        <f t="shared" si="275"/>
        <v>45000</v>
      </c>
      <c r="GF32" s="11">
        <f t="shared" si="275"/>
        <v>45000</v>
      </c>
      <c r="GG32" s="11">
        <f t="shared" si="275"/>
        <v>45000</v>
      </c>
      <c r="GH32" s="11">
        <f t="shared" si="275"/>
        <v>45000</v>
      </c>
      <c r="GI32" s="11">
        <f t="shared" si="275"/>
        <v>45000</v>
      </c>
      <c r="GJ32" s="11">
        <f t="shared" si="275"/>
        <v>45000</v>
      </c>
      <c r="GK32" s="11">
        <f t="shared" si="275"/>
        <v>45000</v>
      </c>
      <c r="GL32" s="11">
        <f t="shared" si="275"/>
        <v>45000</v>
      </c>
      <c r="GM32" s="11">
        <f t="shared" si="275"/>
        <v>45000</v>
      </c>
      <c r="GN32" s="11">
        <f t="shared" ref="GN32:IY32" si="276">GN30+GN31</f>
        <v>45000</v>
      </c>
      <c r="GO32" s="11">
        <f t="shared" si="276"/>
        <v>45000</v>
      </c>
      <c r="GP32" s="11">
        <f t="shared" si="276"/>
        <v>45000</v>
      </c>
      <c r="GQ32" s="11">
        <f t="shared" si="276"/>
        <v>45000</v>
      </c>
      <c r="GR32" s="11">
        <f t="shared" si="276"/>
        <v>45000</v>
      </c>
      <c r="GS32" s="11">
        <f t="shared" si="276"/>
        <v>45000</v>
      </c>
      <c r="GT32" s="11">
        <f t="shared" si="276"/>
        <v>45000</v>
      </c>
      <c r="GU32" s="11">
        <f t="shared" si="276"/>
        <v>45000</v>
      </c>
      <c r="GV32" s="11">
        <f t="shared" si="276"/>
        <v>45000</v>
      </c>
      <c r="GW32" s="11">
        <f t="shared" si="276"/>
        <v>45000</v>
      </c>
      <c r="GX32" s="11">
        <f t="shared" si="276"/>
        <v>45000</v>
      </c>
      <c r="GY32" s="11">
        <f t="shared" si="276"/>
        <v>45000</v>
      </c>
      <c r="GZ32" s="11">
        <f t="shared" si="276"/>
        <v>45000</v>
      </c>
      <c r="HA32" s="11">
        <f t="shared" si="276"/>
        <v>45000</v>
      </c>
      <c r="HB32" s="11">
        <f t="shared" si="276"/>
        <v>45000</v>
      </c>
      <c r="HC32" s="11">
        <f t="shared" si="276"/>
        <v>45000</v>
      </c>
      <c r="HD32" s="11">
        <f t="shared" si="276"/>
        <v>45000</v>
      </c>
      <c r="HE32" s="11">
        <f t="shared" si="276"/>
        <v>45000</v>
      </c>
      <c r="HF32" s="11">
        <f t="shared" si="276"/>
        <v>45000</v>
      </c>
      <c r="HG32" s="11">
        <f t="shared" si="276"/>
        <v>45000</v>
      </c>
      <c r="HH32" s="11">
        <f t="shared" si="276"/>
        <v>45000</v>
      </c>
      <c r="HI32" s="11">
        <f t="shared" si="276"/>
        <v>45000</v>
      </c>
      <c r="HJ32" s="11">
        <f t="shared" si="276"/>
        <v>45000</v>
      </c>
      <c r="HK32" s="11">
        <f t="shared" si="276"/>
        <v>45000</v>
      </c>
      <c r="HL32" s="11">
        <f t="shared" si="276"/>
        <v>45000</v>
      </c>
      <c r="HM32" s="11">
        <f t="shared" si="276"/>
        <v>45000</v>
      </c>
      <c r="HN32" s="11">
        <f t="shared" si="276"/>
        <v>45000</v>
      </c>
      <c r="HO32" s="11">
        <f t="shared" si="276"/>
        <v>45000</v>
      </c>
      <c r="HP32" s="11">
        <f t="shared" si="276"/>
        <v>45000</v>
      </c>
      <c r="HQ32" s="11">
        <f t="shared" si="276"/>
        <v>45000</v>
      </c>
      <c r="HR32" s="11">
        <f t="shared" si="276"/>
        <v>45000</v>
      </c>
      <c r="HS32" s="11">
        <f t="shared" si="276"/>
        <v>45000</v>
      </c>
      <c r="HT32" s="11">
        <f t="shared" si="276"/>
        <v>45000</v>
      </c>
      <c r="HU32" s="11">
        <f t="shared" si="276"/>
        <v>45000</v>
      </c>
      <c r="HV32" s="11">
        <f t="shared" si="276"/>
        <v>45000</v>
      </c>
      <c r="HW32" s="11">
        <f t="shared" si="276"/>
        <v>45000</v>
      </c>
      <c r="HX32" s="11">
        <f t="shared" si="276"/>
        <v>45000</v>
      </c>
      <c r="HY32" s="11">
        <f t="shared" si="276"/>
        <v>45000</v>
      </c>
      <c r="HZ32" s="11">
        <f t="shared" si="276"/>
        <v>45000</v>
      </c>
      <c r="IA32" s="11">
        <f t="shared" si="276"/>
        <v>45000</v>
      </c>
      <c r="IB32" s="11">
        <f t="shared" si="276"/>
        <v>45000</v>
      </c>
      <c r="IC32" s="11">
        <f t="shared" si="276"/>
        <v>45000</v>
      </c>
      <c r="ID32" s="11">
        <f t="shared" si="276"/>
        <v>45000</v>
      </c>
      <c r="IE32" s="11">
        <f t="shared" si="276"/>
        <v>45000</v>
      </c>
      <c r="IF32" s="11">
        <f t="shared" si="276"/>
        <v>45000</v>
      </c>
      <c r="IG32" s="11">
        <f t="shared" si="276"/>
        <v>45000</v>
      </c>
      <c r="IH32" s="11">
        <f t="shared" si="276"/>
        <v>45000</v>
      </c>
      <c r="II32" s="11">
        <f t="shared" si="276"/>
        <v>45000</v>
      </c>
      <c r="IJ32" s="11">
        <f t="shared" si="276"/>
        <v>45000</v>
      </c>
      <c r="IK32" s="11">
        <f t="shared" si="276"/>
        <v>45000</v>
      </c>
      <c r="IL32" s="11">
        <f t="shared" si="276"/>
        <v>45000</v>
      </c>
      <c r="IM32" s="11">
        <f t="shared" si="276"/>
        <v>45000</v>
      </c>
      <c r="IN32" s="11">
        <f t="shared" si="276"/>
        <v>45000</v>
      </c>
      <c r="IO32" s="11">
        <f t="shared" si="276"/>
        <v>45000</v>
      </c>
      <c r="IP32" s="11">
        <f t="shared" si="276"/>
        <v>45000</v>
      </c>
      <c r="IQ32" s="11">
        <f t="shared" si="276"/>
        <v>45000</v>
      </c>
      <c r="IR32" s="11">
        <f t="shared" si="276"/>
        <v>45000</v>
      </c>
      <c r="IS32" s="11">
        <f t="shared" si="276"/>
        <v>45000</v>
      </c>
      <c r="IT32" s="11">
        <f t="shared" si="276"/>
        <v>45000</v>
      </c>
      <c r="IU32" s="11">
        <f t="shared" si="276"/>
        <v>45000</v>
      </c>
      <c r="IV32" s="11">
        <f t="shared" si="276"/>
        <v>45000</v>
      </c>
      <c r="IW32" s="11">
        <f t="shared" si="276"/>
        <v>45000</v>
      </c>
      <c r="IX32" s="11">
        <f t="shared" si="276"/>
        <v>45000</v>
      </c>
      <c r="IY32" s="11">
        <f t="shared" si="276"/>
        <v>45000</v>
      </c>
      <c r="IZ32" s="11">
        <f t="shared" ref="IZ32:KQ32" si="277">IZ30+IZ31</f>
        <v>45000</v>
      </c>
      <c r="JA32" s="11">
        <f t="shared" si="277"/>
        <v>45000</v>
      </c>
      <c r="JB32" s="11">
        <f t="shared" si="277"/>
        <v>45000</v>
      </c>
      <c r="JC32" s="11">
        <f t="shared" si="277"/>
        <v>45000</v>
      </c>
      <c r="JD32" s="11">
        <f t="shared" si="277"/>
        <v>45000</v>
      </c>
      <c r="JE32" s="11">
        <f t="shared" si="277"/>
        <v>45000</v>
      </c>
      <c r="JF32" s="11">
        <f t="shared" si="277"/>
        <v>45000</v>
      </c>
      <c r="JG32" s="11">
        <f t="shared" si="277"/>
        <v>45000</v>
      </c>
      <c r="JH32" s="11">
        <f t="shared" si="277"/>
        <v>45000</v>
      </c>
      <c r="JI32" s="11">
        <f t="shared" si="277"/>
        <v>45000</v>
      </c>
      <c r="JJ32" s="11">
        <f t="shared" si="277"/>
        <v>45000</v>
      </c>
      <c r="JK32" s="11">
        <f t="shared" si="277"/>
        <v>45000</v>
      </c>
      <c r="JL32" s="11">
        <f t="shared" si="277"/>
        <v>45000</v>
      </c>
      <c r="JM32" s="11">
        <f t="shared" si="277"/>
        <v>45000</v>
      </c>
      <c r="JN32" s="11">
        <f t="shared" si="277"/>
        <v>45000</v>
      </c>
      <c r="JO32" s="11">
        <f t="shared" si="277"/>
        <v>45000</v>
      </c>
      <c r="JP32" s="11">
        <f t="shared" si="277"/>
        <v>45000</v>
      </c>
      <c r="JQ32" s="11">
        <f t="shared" si="277"/>
        <v>45000</v>
      </c>
      <c r="JR32" s="11">
        <f t="shared" si="277"/>
        <v>45000</v>
      </c>
      <c r="JS32" s="11">
        <f t="shared" si="277"/>
        <v>45000</v>
      </c>
      <c r="JT32" s="11">
        <f t="shared" si="277"/>
        <v>45000</v>
      </c>
      <c r="JU32" s="11">
        <f t="shared" si="277"/>
        <v>45000</v>
      </c>
      <c r="JV32" s="11">
        <f t="shared" si="277"/>
        <v>45000</v>
      </c>
      <c r="JW32" s="11">
        <f t="shared" si="277"/>
        <v>45000</v>
      </c>
      <c r="JX32" s="11">
        <f t="shared" si="277"/>
        <v>45000</v>
      </c>
      <c r="JY32" s="11">
        <f t="shared" si="277"/>
        <v>45000</v>
      </c>
      <c r="JZ32" s="11">
        <f t="shared" si="277"/>
        <v>45000</v>
      </c>
      <c r="KA32" s="11">
        <f t="shared" si="277"/>
        <v>45000</v>
      </c>
      <c r="KB32" s="11">
        <f t="shared" si="277"/>
        <v>45000</v>
      </c>
      <c r="KC32" s="11">
        <f t="shared" si="277"/>
        <v>45000</v>
      </c>
      <c r="KD32" s="11">
        <f t="shared" si="277"/>
        <v>45000</v>
      </c>
      <c r="KE32" s="11">
        <f t="shared" si="277"/>
        <v>45000</v>
      </c>
      <c r="KF32" s="11">
        <f t="shared" si="277"/>
        <v>45000</v>
      </c>
      <c r="KG32" s="11">
        <f t="shared" si="277"/>
        <v>45000</v>
      </c>
      <c r="KH32" s="11">
        <f t="shared" si="277"/>
        <v>45000</v>
      </c>
      <c r="KI32" s="11">
        <f t="shared" si="277"/>
        <v>45000</v>
      </c>
      <c r="KJ32" s="11">
        <f t="shared" si="277"/>
        <v>45000</v>
      </c>
      <c r="KK32" s="11">
        <f t="shared" si="277"/>
        <v>45000</v>
      </c>
      <c r="KL32" s="11">
        <f t="shared" si="277"/>
        <v>45000</v>
      </c>
      <c r="KM32" s="11">
        <f t="shared" si="277"/>
        <v>45000</v>
      </c>
      <c r="KN32" s="11">
        <f t="shared" si="277"/>
        <v>45000</v>
      </c>
      <c r="KO32" s="11">
        <f t="shared" si="277"/>
        <v>45000</v>
      </c>
      <c r="KP32" s="11">
        <f t="shared" si="277"/>
        <v>45000</v>
      </c>
      <c r="KQ32" s="11">
        <f t="shared" si="277"/>
        <v>45000</v>
      </c>
    </row>
    <row r="33" spans="2:4" x14ac:dyDescent="0.25">
      <c r="B33" t="s">
        <v>877</v>
      </c>
    </row>
    <row r="34" spans="2:4" x14ac:dyDescent="0.25">
      <c r="B34" t="s">
        <v>876</v>
      </c>
      <c r="C34" s="7">
        <v>45000</v>
      </c>
      <c r="D34" s="21">
        <f>C34*12</f>
        <v>540000</v>
      </c>
    </row>
  </sheetData>
  <mergeCells count="6">
    <mergeCell ref="A1:D1"/>
    <mergeCell ref="A25:A27"/>
    <mergeCell ref="A2:E2"/>
    <mergeCell ref="A4:B4"/>
    <mergeCell ref="A5:A10"/>
    <mergeCell ref="A11:A24"/>
  </mergeCells>
  <pageMargins left="0.511811024" right="0.511811024" top="0.78740157499999996" bottom="0.78740157499999996" header="0.31496062000000002" footer="0.31496062000000002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Q46"/>
  <sheetViews>
    <sheetView workbookViewId="0">
      <selection activeCell="A2" sqref="A2:E2"/>
    </sheetView>
  </sheetViews>
  <sheetFormatPr defaultRowHeight="15" x14ac:dyDescent="0.25"/>
  <cols>
    <col min="1" max="1" width="5.42578125" bestFit="1" customWidth="1"/>
    <col min="2" max="2" width="35.28515625" customWidth="1"/>
    <col min="3" max="3" width="20.7109375" style="1" customWidth="1"/>
    <col min="4" max="5" width="13.28515625" customWidth="1"/>
    <col min="6" max="23" width="14.28515625" customWidth="1"/>
    <col min="24" max="27" width="15.28515625" customWidth="1"/>
    <col min="28" max="70" width="15.28515625" bestFit="1" customWidth="1"/>
    <col min="71" max="73" width="15.28515625" customWidth="1"/>
    <col min="74" max="74" width="15.28515625" bestFit="1" customWidth="1"/>
    <col min="75" max="80" width="15.28515625" customWidth="1"/>
    <col min="81" max="102" width="15.28515625" bestFit="1" customWidth="1"/>
    <col min="103" max="112" width="15.28515625" customWidth="1"/>
    <col min="113" max="227" width="15.28515625" bestFit="1" customWidth="1"/>
    <col min="228" max="255" width="15.28515625" customWidth="1"/>
    <col min="256" max="303" width="15.28515625" bestFit="1" customWidth="1"/>
    <col min="304" max="312" width="13.28515625" customWidth="1"/>
    <col min="313" max="314" width="11.5703125" customWidth="1"/>
    <col min="315" max="315" width="11.5703125" bestFit="1" customWidth="1"/>
    <col min="316" max="317" width="11.5703125" customWidth="1"/>
    <col min="318" max="339" width="13.28515625" customWidth="1"/>
    <col min="340" max="492" width="14.28515625" customWidth="1"/>
    <col min="494" max="494" width="5.42578125" bestFit="1" customWidth="1"/>
    <col min="495" max="495" width="29.42578125" bestFit="1" customWidth="1"/>
    <col min="496" max="496" width="18" bestFit="1" customWidth="1"/>
    <col min="497" max="502" width="15.28515625" bestFit="1" customWidth="1"/>
    <col min="503" max="508" width="14.28515625" bestFit="1" customWidth="1"/>
    <col min="509" max="517" width="14.28515625" customWidth="1"/>
    <col min="518" max="568" width="13.28515625" customWidth="1"/>
    <col min="569" max="570" width="11.5703125" customWidth="1"/>
    <col min="571" max="571" width="11.5703125" bestFit="1" customWidth="1"/>
    <col min="572" max="573" width="11.5703125" customWidth="1"/>
    <col min="574" max="595" width="13.28515625" customWidth="1"/>
    <col min="596" max="748" width="14.28515625" customWidth="1"/>
    <col min="750" max="750" width="5.42578125" bestFit="1" customWidth="1"/>
    <col min="751" max="751" width="29.42578125" bestFit="1" customWidth="1"/>
    <col min="752" max="752" width="18" bestFit="1" customWidth="1"/>
    <col min="753" max="758" width="15.28515625" bestFit="1" customWidth="1"/>
    <col min="759" max="764" width="14.28515625" bestFit="1" customWidth="1"/>
    <col min="765" max="773" width="14.28515625" customWidth="1"/>
    <col min="774" max="824" width="13.28515625" customWidth="1"/>
    <col min="825" max="826" width="11.5703125" customWidth="1"/>
    <col min="827" max="827" width="11.5703125" bestFit="1" customWidth="1"/>
    <col min="828" max="829" width="11.5703125" customWidth="1"/>
    <col min="830" max="851" width="13.28515625" customWidth="1"/>
    <col min="852" max="1004" width="14.28515625" customWidth="1"/>
    <col min="1006" max="1006" width="5.42578125" bestFit="1" customWidth="1"/>
    <col min="1007" max="1007" width="29.42578125" bestFit="1" customWidth="1"/>
    <col min="1008" max="1008" width="18" bestFit="1" customWidth="1"/>
    <col min="1009" max="1014" width="15.28515625" bestFit="1" customWidth="1"/>
    <col min="1015" max="1020" width="14.28515625" bestFit="1" customWidth="1"/>
    <col min="1021" max="1029" width="14.28515625" customWidth="1"/>
    <col min="1030" max="1080" width="13.28515625" customWidth="1"/>
    <col min="1081" max="1082" width="11.5703125" customWidth="1"/>
    <col min="1083" max="1083" width="11.5703125" bestFit="1" customWidth="1"/>
    <col min="1084" max="1085" width="11.5703125" customWidth="1"/>
    <col min="1086" max="1107" width="13.28515625" customWidth="1"/>
    <col min="1108" max="1260" width="14.28515625" customWidth="1"/>
    <col min="1262" max="1262" width="5.42578125" bestFit="1" customWidth="1"/>
    <col min="1263" max="1263" width="29.42578125" bestFit="1" customWidth="1"/>
    <col min="1264" max="1264" width="18" bestFit="1" customWidth="1"/>
    <col min="1265" max="1270" width="15.28515625" bestFit="1" customWidth="1"/>
    <col min="1271" max="1276" width="14.28515625" bestFit="1" customWidth="1"/>
    <col min="1277" max="1285" width="14.28515625" customWidth="1"/>
    <col min="1286" max="1336" width="13.28515625" customWidth="1"/>
    <col min="1337" max="1338" width="11.5703125" customWidth="1"/>
    <col min="1339" max="1339" width="11.5703125" bestFit="1" customWidth="1"/>
    <col min="1340" max="1341" width="11.5703125" customWidth="1"/>
    <col min="1342" max="1363" width="13.28515625" customWidth="1"/>
    <col min="1364" max="1516" width="14.28515625" customWidth="1"/>
    <col min="1518" max="1518" width="5.42578125" bestFit="1" customWidth="1"/>
    <col min="1519" max="1519" width="29.42578125" bestFit="1" customWidth="1"/>
    <col min="1520" max="1520" width="18" bestFit="1" customWidth="1"/>
    <col min="1521" max="1526" width="15.28515625" bestFit="1" customWidth="1"/>
    <col min="1527" max="1532" width="14.28515625" bestFit="1" customWidth="1"/>
    <col min="1533" max="1541" width="14.28515625" customWidth="1"/>
    <col min="1542" max="1592" width="13.28515625" customWidth="1"/>
    <col min="1593" max="1594" width="11.5703125" customWidth="1"/>
    <col min="1595" max="1595" width="11.5703125" bestFit="1" customWidth="1"/>
    <col min="1596" max="1597" width="11.5703125" customWidth="1"/>
    <col min="1598" max="1619" width="13.28515625" customWidth="1"/>
    <col min="1620" max="1772" width="14.28515625" customWidth="1"/>
    <col min="1774" max="1774" width="5.42578125" bestFit="1" customWidth="1"/>
    <col min="1775" max="1775" width="29.42578125" bestFit="1" customWidth="1"/>
    <col min="1776" max="1776" width="18" bestFit="1" customWidth="1"/>
    <col min="1777" max="1782" width="15.28515625" bestFit="1" customWidth="1"/>
    <col min="1783" max="1788" width="14.28515625" bestFit="1" customWidth="1"/>
    <col min="1789" max="1797" width="14.28515625" customWidth="1"/>
    <col min="1798" max="1848" width="13.28515625" customWidth="1"/>
    <col min="1849" max="1850" width="11.5703125" customWidth="1"/>
    <col min="1851" max="1851" width="11.5703125" bestFit="1" customWidth="1"/>
    <col min="1852" max="1853" width="11.5703125" customWidth="1"/>
    <col min="1854" max="1875" width="13.28515625" customWidth="1"/>
    <col min="1876" max="2028" width="14.28515625" customWidth="1"/>
    <col min="2030" max="2030" width="5.42578125" bestFit="1" customWidth="1"/>
    <col min="2031" max="2031" width="29.42578125" bestFit="1" customWidth="1"/>
    <col min="2032" max="2032" width="18" bestFit="1" customWidth="1"/>
    <col min="2033" max="2038" width="15.28515625" bestFit="1" customWidth="1"/>
    <col min="2039" max="2044" width="14.28515625" bestFit="1" customWidth="1"/>
    <col min="2045" max="2053" width="14.28515625" customWidth="1"/>
    <col min="2054" max="2104" width="13.28515625" customWidth="1"/>
    <col min="2105" max="2106" width="11.5703125" customWidth="1"/>
    <col min="2107" max="2107" width="11.5703125" bestFit="1" customWidth="1"/>
    <col min="2108" max="2109" width="11.5703125" customWidth="1"/>
    <col min="2110" max="2131" width="13.28515625" customWidth="1"/>
    <col min="2132" max="2284" width="14.28515625" customWidth="1"/>
    <col min="2286" max="2286" width="5.42578125" bestFit="1" customWidth="1"/>
    <col min="2287" max="2287" width="29.42578125" bestFit="1" customWidth="1"/>
    <col min="2288" max="2288" width="18" bestFit="1" customWidth="1"/>
    <col min="2289" max="2294" width="15.28515625" bestFit="1" customWidth="1"/>
    <col min="2295" max="2300" width="14.28515625" bestFit="1" customWidth="1"/>
    <col min="2301" max="2309" width="14.28515625" customWidth="1"/>
    <col min="2310" max="2360" width="13.28515625" customWidth="1"/>
    <col min="2361" max="2362" width="11.5703125" customWidth="1"/>
    <col min="2363" max="2363" width="11.5703125" bestFit="1" customWidth="1"/>
    <col min="2364" max="2365" width="11.5703125" customWidth="1"/>
    <col min="2366" max="2387" width="13.28515625" customWidth="1"/>
    <col min="2388" max="2540" width="14.28515625" customWidth="1"/>
    <col min="2542" max="2542" width="5.42578125" bestFit="1" customWidth="1"/>
    <col min="2543" max="2543" width="29.42578125" bestFit="1" customWidth="1"/>
    <col min="2544" max="2544" width="18" bestFit="1" customWidth="1"/>
    <col min="2545" max="2550" width="15.28515625" bestFit="1" customWidth="1"/>
    <col min="2551" max="2556" width="14.28515625" bestFit="1" customWidth="1"/>
    <col min="2557" max="2565" width="14.28515625" customWidth="1"/>
    <col min="2566" max="2616" width="13.28515625" customWidth="1"/>
    <col min="2617" max="2618" width="11.5703125" customWidth="1"/>
    <col min="2619" max="2619" width="11.5703125" bestFit="1" customWidth="1"/>
    <col min="2620" max="2621" width="11.5703125" customWidth="1"/>
    <col min="2622" max="2643" width="13.28515625" customWidth="1"/>
    <col min="2644" max="2796" width="14.28515625" customWidth="1"/>
    <col min="2798" max="2798" width="5.42578125" bestFit="1" customWidth="1"/>
    <col min="2799" max="2799" width="29.42578125" bestFit="1" customWidth="1"/>
    <col min="2800" max="2800" width="18" bestFit="1" customWidth="1"/>
    <col min="2801" max="2806" width="15.28515625" bestFit="1" customWidth="1"/>
    <col min="2807" max="2812" width="14.28515625" bestFit="1" customWidth="1"/>
    <col min="2813" max="2821" width="14.28515625" customWidth="1"/>
    <col min="2822" max="2872" width="13.28515625" customWidth="1"/>
    <col min="2873" max="2874" width="11.5703125" customWidth="1"/>
    <col min="2875" max="2875" width="11.5703125" bestFit="1" customWidth="1"/>
    <col min="2876" max="2877" width="11.5703125" customWidth="1"/>
    <col min="2878" max="2899" width="13.28515625" customWidth="1"/>
    <col min="2900" max="3052" width="14.28515625" customWidth="1"/>
    <col min="3054" max="3054" width="5.42578125" bestFit="1" customWidth="1"/>
    <col min="3055" max="3055" width="29.42578125" bestFit="1" customWidth="1"/>
    <col min="3056" max="3056" width="18" bestFit="1" customWidth="1"/>
    <col min="3057" max="3062" width="15.28515625" bestFit="1" customWidth="1"/>
    <col min="3063" max="3068" width="14.28515625" bestFit="1" customWidth="1"/>
    <col min="3069" max="3077" width="14.28515625" customWidth="1"/>
    <col min="3078" max="3128" width="13.28515625" customWidth="1"/>
    <col min="3129" max="3130" width="11.5703125" customWidth="1"/>
    <col min="3131" max="3131" width="11.5703125" bestFit="1" customWidth="1"/>
    <col min="3132" max="3133" width="11.5703125" customWidth="1"/>
    <col min="3134" max="3155" width="13.28515625" customWidth="1"/>
    <col min="3156" max="3308" width="14.28515625" customWidth="1"/>
    <col min="3310" max="3310" width="5.42578125" bestFit="1" customWidth="1"/>
    <col min="3311" max="3311" width="29.42578125" bestFit="1" customWidth="1"/>
    <col min="3312" max="3312" width="18" bestFit="1" customWidth="1"/>
    <col min="3313" max="3318" width="15.28515625" bestFit="1" customWidth="1"/>
    <col min="3319" max="3324" width="14.28515625" bestFit="1" customWidth="1"/>
    <col min="3325" max="3333" width="14.28515625" customWidth="1"/>
    <col min="3334" max="3384" width="13.28515625" customWidth="1"/>
    <col min="3385" max="3386" width="11.5703125" customWidth="1"/>
    <col min="3387" max="3387" width="11.5703125" bestFit="1" customWidth="1"/>
    <col min="3388" max="3389" width="11.5703125" customWidth="1"/>
    <col min="3390" max="3411" width="13.28515625" customWidth="1"/>
    <col min="3412" max="3564" width="14.28515625" customWidth="1"/>
    <col min="3566" max="3566" width="5.42578125" bestFit="1" customWidth="1"/>
    <col min="3567" max="3567" width="29.42578125" bestFit="1" customWidth="1"/>
    <col min="3568" max="3568" width="18" bestFit="1" customWidth="1"/>
    <col min="3569" max="3574" width="15.28515625" bestFit="1" customWidth="1"/>
    <col min="3575" max="3580" width="14.28515625" bestFit="1" customWidth="1"/>
    <col min="3581" max="3589" width="14.28515625" customWidth="1"/>
    <col min="3590" max="3640" width="13.28515625" customWidth="1"/>
    <col min="3641" max="3642" width="11.5703125" customWidth="1"/>
    <col min="3643" max="3643" width="11.5703125" bestFit="1" customWidth="1"/>
    <col min="3644" max="3645" width="11.5703125" customWidth="1"/>
    <col min="3646" max="3667" width="13.28515625" customWidth="1"/>
    <col min="3668" max="3820" width="14.28515625" customWidth="1"/>
    <col min="3822" max="3822" width="5.42578125" bestFit="1" customWidth="1"/>
    <col min="3823" max="3823" width="29.42578125" bestFit="1" customWidth="1"/>
    <col min="3824" max="3824" width="18" bestFit="1" customWidth="1"/>
    <col min="3825" max="3830" width="15.28515625" bestFit="1" customWidth="1"/>
    <col min="3831" max="3836" width="14.28515625" bestFit="1" customWidth="1"/>
    <col min="3837" max="3845" width="14.28515625" customWidth="1"/>
    <col min="3846" max="3896" width="13.28515625" customWidth="1"/>
    <col min="3897" max="3898" width="11.5703125" customWidth="1"/>
    <col min="3899" max="3899" width="11.5703125" bestFit="1" customWidth="1"/>
    <col min="3900" max="3901" width="11.5703125" customWidth="1"/>
    <col min="3902" max="3923" width="13.28515625" customWidth="1"/>
    <col min="3924" max="4076" width="14.28515625" customWidth="1"/>
    <col min="4078" max="4078" width="5.42578125" bestFit="1" customWidth="1"/>
    <col min="4079" max="4079" width="29.42578125" bestFit="1" customWidth="1"/>
    <col min="4080" max="4080" width="18" bestFit="1" customWidth="1"/>
    <col min="4081" max="4086" width="15.28515625" bestFit="1" customWidth="1"/>
    <col min="4087" max="4092" width="14.28515625" bestFit="1" customWidth="1"/>
    <col min="4093" max="4101" width="14.28515625" customWidth="1"/>
    <col min="4102" max="4152" width="13.28515625" customWidth="1"/>
    <col min="4153" max="4154" width="11.5703125" customWidth="1"/>
    <col min="4155" max="4155" width="11.5703125" bestFit="1" customWidth="1"/>
    <col min="4156" max="4157" width="11.5703125" customWidth="1"/>
    <col min="4158" max="4179" width="13.28515625" customWidth="1"/>
    <col min="4180" max="4332" width="14.28515625" customWidth="1"/>
    <col min="4334" max="4334" width="5.42578125" bestFit="1" customWidth="1"/>
    <col min="4335" max="4335" width="29.42578125" bestFit="1" customWidth="1"/>
    <col min="4336" max="4336" width="18" bestFit="1" customWidth="1"/>
    <col min="4337" max="4342" width="15.28515625" bestFit="1" customWidth="1"/>
    <col min="4343" max="4348" width="14.28515625" bestFit="1" customWidth="1"/>
    <col min="4349" max="4357" width="14.28515625" customWidth="1"/>
    <col min="4358" max="4408" width="13.28515625" customWidth="1"/>
    <col min="4409" max="4410" width="11.5703125" customWidth="1"/>
    <col min="4411" max="4411" width="11.5703125" bestFit="1" customWidth="1"/>
    <col min="4412" max="4413" width="11.5703125" customWidth="1"/>
    <col min="4414" max="4435" width="13.28515625" customWidth="1"/>
    <col min="4436" max="4588" width="14.28515625" customWidth="1"/>
    <col min="4590" max="4590" width="5.42578125" bestFit="1" customWidth="1"/>
    <col min="4591" max="4591" width="29.42578125" bestFit="1" customWidth="1"/>
    <col min="4592" max="4592" width="18" bestFit="1" customWidth="1"/>
    <col min="4593" max="4598" width="15.28515625" bestFit="1" customWidth="1"/>
    <col min="4599" max="4604" width="14.28515625" bestFit="1" customWidth="1"/>
    <col min="4605" max="4613" width="14.28515625" customWidth="1"/>
    <col min="4614" max="4664" width="13.28515625" customWidth="1"/>
    <col min="4665" max="4666" width="11.5703125" customWidth="1"/>
    <col min="4667" max="4667" width="11.5703125" bestFit="1" customWidth="1"/>
    <col min="4668" max="4669" width="11.5703125" customWidth="1"/>
    <col min="4670" max="4691" width="13.28515625" customWidth="1"/>
    <col min="4692" max="4844" width="14.28515625" customWidth="1"/>
    <col min="4846" max="4846" width="5.42578125" bestFit="1" customWidth="1"/>
    <col min="4847" max="4847" width="29.42578125" bestFit="1" customWidth="1"/>
    <col min="4848" max="4848" width="18" bestFit="1" customWidth="1"/>
    <col min="4849" max="4854" width="15.28515625" bestFit="1" customWidth="1"/>
    <col min="4855" max="4860" width="14.28515625" bestFit="1" customWidth="1"/>
    <col min="4861" max="4869" width="14.28515625" customWidth="1"/>
    <col min="4870" max="4920" width="13.28515625" customWidth="1"/>
    <col min="4921" max="4922" width="11.5703125" customWidth="1"/>
    <col min="4923" max="4923" width="11.5703125" bestFit="1" customWidth="1"/>
    <col min="4924" max="4925" width="11.5703125" customWidth="1"/>
    <col min="4926" max="4947" width="13.28515625" customWidth="1"/>
    <col min="4948" max="5100" width="14.28515625" customWidth="1"/>
    <col min="5102" max="5102" width="5.42578125" bestFit="1" customWidth="1"/>
    <col min="5103" max="5103" width="29.42578125" bestFit="1" customWidth="1"/>
    <col min="5104" max="5104" width="18" bestFit="1" customWidth="1"/>
    <col min="5105" max="5110" width="15.28515625" bestFit="1" customWidth="1"/>
    <col min="5111" max="5116" width="14.28515625" bestFit="1" customWidth="1"/>
    <col min="5117" max="5125" width="14.28515625" customWidth="1"/>
    <col min="5126" max="5176" width="13.28515625" customWidth="1"/>
    <col min="5177" max="5178" width="11.5703125" customWidth="1"/>
    <col min="5179" max="5179" width="11.5703125" bestFit="1" customWidth="1"/>
    <col min="5180" max="5181" width="11.5703125" customWidth="1"/>
    <col min="5182" max="5203" width="13.28515625" customWidth="1"/>
    <col min="5204" max="5356" width="14.28515625" customWidth="1"/>
    <col min="5358" max="5358" width="5.42578125" bestFit="1" customWidth="1"/>
    <col min="5359" max="5359" width="29.42578125" bestFit="1" customWidth="1"/>
    <col min="5360" max="5360" width="18" bestFit="1" customWidth="1"/>
    <col min="5361" max="5366" width="15.28515625" bestFit="1" customWidth="1"/>
    <col min="5367" max="5372" width="14.28515625" bestFit="1" customWidth="1"/>
    <col min="5373" max="5381" width="14.28515625" customWidth="1"/>
    <col min="5382" max="5432" width="13.28515625" customWidth="1"/>
    <col min="5433" max="5434" width="11.5703125" customWidth="1"/>
    <col min="5435" max="5435" width="11.5703125" bestFit="1" customWidth="1"/>
    <col min="5436" max="5437" width="11.5703125" customWidth="1"/>
    <col min="5438" max="5459" width="13.28515625" customWidth="1"/>
    <col min="5460" max="5612" width="14.28515625" customWidth="1"/>
    <col min="5614" max="5614" width="5.42578125" bestFit="1" customWidth="1"/>
    <col min="5615" max="5615" width="29.42578125" bestFit="1" customWidth="1"/>
    <col min="5616" max="5616" width="18" bestFit="1" customWidth="1"/>
    <col min="5617" max="5622" width="15.28515625" bestFit="1" customWidth="1"/>
    <col min="5623" max="5628" width="14.28515625" bestFit="1" customWidth="1"/>
    <col min="5629" max="5637" width="14.28515625" customWidth="1"/>
    <col min="5638" max="5688" width="13.28515625" customWidth="1"/>
    <col min="5689" max="5690" width="11.5703125" customWidth="1"/>
    <col min="5691" max="5691" width="11.5703125" bestFit="1" customWidth="1"/>
    <col min="5692" max="5693" width="11.5703125" customWidth="1"/>
    <col min="5694" max="5715" width="13.28515625" customWidth="1"/>
    <col min="5716" max="5868" width="14.28515625" customWidth="1"/>
    <col min="5870" max="5870" width="5.42578125" bestFit="1" customWidth="1"/>
    <col min="5871" max="5871" width="29.42578125" bestFit="1" customWidth="1"/>
    <col min="5872" max="5872" width="18" bestFit="1" customWidth="1"/>
    <col min="5873" max="5878" width="15.28515625" bestFit="1" customWidth="1"/>
    <col min="5879" max="5884" width="14.28515625" bestFit="1" customWidth="1"/>
    <col min="5885" max="5893" width="14.28515625" customWidth="1"/>
    <col min="5894" max="5944" width="13.28515625" customWidth="1"/>
    <col min="5945" max="5946" width="11.5703125" customWidth="1"/>
    <col min="5947" max="5947" width="11.5703125" bestFit="1" customWidth="1"/>
    <col min="5948" max="5949" width="11.5703125" customWidth="1"/>
    <col min="5950" max="5971" width="13.28515625" customWidth="1"/>
    <col min="5972" max="6124" width="14.28515625" customWidth="1"/>
    <col min="6126" max="6126" width="5.42578125" bestFit="1" customWidth="1"/>
    <col min="6127" max="6127" width="29.42578125" bestFit="1" customWidth="1"/>
    <col min="6128" max="6128" width="18" bestFit="1" customWidth="1"/>
    <col min="6129" max="6134" width="15.28515625" bestFit="1" customWidth="1"/>
    <col min="6135" max="6140" width="14.28515625" bestFit="1" customWidth="1"/>
    <col min="6141" max="6149" width="14.28515625" customWidth="1"/>
    <col min="6150" max="6200" width="13.28515625" customWidth="1"/>
    <col min="6201" max="6202" width="11.5703125" customWidth="1"/>
    <col min="6203" max="6203" width="11.5703125" bestFit="1" customWidth="1"/>
    <col min="6204" max="6205" width="11.5703125" customWidth="1"/>
    <col min="6206" max="6227" width="13.28515625" customWidth="1"/>
    <col min="6228" max="6380" width="14.28515625" customWidth="1"/>
    <col min="6382" max="6382" width="5.42578125" bestFit="1" customWidth="1"/>
    <col min="6383" max="6383" width="29.42578125" bestFit="1" customWidth="1"/>
    <col min="6384" max="6384" width="18" bestFit="1" customWidth="1"/>
    <col min="6385" max="6390" width="15.28515625" bestFit="1" customWidth="1"/>
    <col min="6391" max="6396" width="14.28515625" bestFit="1" customWidth="1"/>
    <col min="6397" max="6405" width="14.28515625" customWidth="1"/>
    <col min="6406" max="6456" width="13.28515625" customWidth="1"/>
    <col min="6457" max="6458" width="11.5703125" customWidth="1"/>
    <col min="6459" max="6459" width="11.5703125" bestFit="1" customWidth="1"/>
    <col min="6460" max="6461" width="11.5703125" customWidth="1"/>
    <col min="6462" max="6483" width="13.28515625" customWidth="1"/>
    <col min="6484" max="6636" width="14.28515625" customWidth="1"/>
    <col min="6638" max="6638" width="5.42578125" bestFit="1" customWidth="1"/>
    <col min="6639" max="6639" width="29.42578125" bestFit="1" customWidth="1"/>
    <col min="6640" max="6640" width="18" bestFit="1" customWidth="1"/>
    <col min="6641" max="6646" width="15.28515625" bestFit="1" customWidth="1"/>
    <col min="6647" max="6652" width="14.28515625" bestFit="1" customWidth="1"/>
    <col min="6653" max="6661" width="14.28515625" customWidth="1"/>
    <col min="6662" max="6712" width="13.28515625" customWidth="1"/>
    <col min="6713" max="6714" width="11.5703125" customWidth="1"/>
    <col min="6715" max="6715" width="11.5703125" bestFit="1" customWidth="1"/>
    <col min="6716" max="6717" width="11.5703125" customWidth="1"/>
    <col min="6718" max="6739" width="13.28515625" customWidth="1"/>
    <col min="6740" max="6892" width="14.28515625" customWidth="1"/>
    <col min="6894" max="6894" width="5.42578125" bestFit="1" customWidth="1"/>
    <col min="6895" max="6895" width="29.42578125" bestFit="1" customWidth="1"/>
    <col min="6896" max="6896" width="18" bestFit="1" customWidth="1"/>
    <col min="6897" max="6902" width="15.28515625" bestFit="1" customWidth="1"/>
    <col min="6903" max="6908" width="14.28515625" bestFit="1" customWidth="1"/>
    <col min="6909" max="6917" width="14.28515625" customWidth="1"/>
    <col min="6918" max="6968" width="13.28515625" customWidth="1"/>
    <col min="6969" max="6970" width="11.5703125" customWidth="1"/>
    <col min="6971" max="6971" width="11.5703125" bestFit="1" customWidth="1"/>
    <col min="6972" max="6973" width="11.5703125" customWidth="1"/>
    <col min="6974" max="6995" width="13.28515625" customWidth="1"/>
    <col min="6996" max="7148" width="14.28515625" customWidth="1"/>
    <col min="7150" max="7150" width="5.42578125" bestFit="1" customWidth="1"/>
    <col min="7151" max="7151" width="29.42578125" bestFit="1" customWidth="1"/>
    <col min="7152" max="7152" width="18" bestFit="1" customWidth="1"/>
    <col min="7153" max="7158" width="15.28515625" bestFit="1" customWidth="1"/>
    <col min="7159" max="7164" width="14.28515625" bestFit="1" customWidth="1"/>
    <col min="7165" max="7173" width="14.28515625" customWidth="1"/>
    <col min="7174" max="7224" width="13.28515625" customWidth="1"/>
    <col min="7225" max="7226" width="11.5703125" customWidth="1"/>
    <col min="7227" max="7227" width="11.5703125" bestFit="1" customWidth="1"/>
    <col min="7228" max="7229" width="11.5703125" customWidth="1"/>
    <col min="7230" max="7251" width="13.28515625" customWidth="1"/>
    <col min="7252" max="7404" width="14.28515625" customWidth="1"/>
    <col min="7406" max="7406" width="5.42578125" bestFit="1" customWidth="1"/>
    <col min="7407" max="7407" width="29.42578125" bestFit="1" customWidth="1"/>
    <col min="7408" max="7408" width="18" bestFit="1" customWidth="1"/>
    <col min="7409" max="7414" width="15.28515625" bestFit="1" customWidth="1"/>
    <col min="7415" max="7420" width="14.28515625" bestFit="1" customWidth="1"/>
    <col min="7421" max="7429" width="14.28515625" customWidth="1"/>
    <col min="7430" max="7480" width="13.28515625" customWidth="1"/>
    <col min="7481" max="7482" width="11.5703125" customWidth="1"/>
    <col min="7483" max="7483" width="11.5703125" bestFit="1" customWidth="1"/>
    <col min="7484" max="7485" width="11.5703125" customWidth="1"/>
    <col min="7486" max="7507" width="13.28515625" customWidth="1"/>
    <col min="7508" max="7660" width="14.28515625" customWidth="1"/>
    <col min="7662" max="7662" width="5.42578125" bestFit="1" customWidth="1"/>
    <col min="7663" max="7663" width="29.42578125" bestFit="1" customWidth="1"/>
    <col min="7664" max="7664" width="18" bestFit="1" customWidth="1"/>
    <col min="7665" max="7670" width="15.28515625" bestFit="1" customWidth="1"/>
    <col min="7671" max="7676" width="14.28515625" bestFit="1" customWidth="1"/>
    <col min="7677" max="7685" width="14.28515625" customWidth="1"/>
    <col min="7686" max="7736" width="13.28515625" customWidth="1"/>
    <col min="7737" max="7738" width="11.5703125" customWidth="1"/>
    <col min="7739" max="7739" width="11.5703125" bestFit="1" customWidth="1"/>
    <col min="7740" max="7741" width="11.5703125" customWidth="1"/>
    <col min="7742" max="7763" width="13.28515625" customWidth="1"/>
    <col min="7764" max="7916" width="14.28515625" customWidth="1"/>
    <col min="7918" max="7918" width="5.42578125" bestFit="1" customWidth="1"/>
    <col min="7919" max="7919" width="29.42578125" bestFit="1" customWidth="1"/>
    <col min="7920" max="7920" width="18" bestFit="1" customWidth="1"/>
    <col min="7921" max="7926" width="15.28515625" bestFit="1" customWidth="1"/>
    <col min="7927" max="7932" width="14.28515625" bestFit="1" customWidth="1"/>
    <col min="7933" max="7941" width="14.28515625" customWidth="1"/>
    <col min="7942" max="7992" width="13.28515625" customWidth="1"/>
    <col min="7993" max="7994" width="11.5703125" customWidth="1"/>
    <col min="7995" max="7995" width="11.5703125" bestFit="1" customWidth="1"/>
    <col min="7996" max="7997" width="11.5703125" customWidth="1"/>
    <col min="7998" max="8019" width="13.28515625" customWidth="1"/>
    <col min="8020" max="8172" width="14.28515625" customWidth="1"/>
    <col min="8174" max="8174" width="5.42578125" bestFit="1" customWidth="1"/>
    <col min="8175" max="8175" width="29.42578125" bestFit="1" customWidth="1"/>
    <col min="8176" max="8176" width="18" bestFit="1" customWidth="1"/>
    <col min="8177" max="8182" width="15.28515625" bestFit="1" customWidth="1"/>
    <col min="8183" max="8188" width="14.28515625" bestFit="1" customWidth="1"/>
    <col min="8189" max="8197" width="14.28515625" customWidth="1"/>
    <col min="8198" max="8248" width="13.28515625" customWidth="1"/>
    <col min="8249" max="8250" width="11.5703125" customWidth="1"/>
    <col min="8251" max="8251" width="11.5703125" bestFit="1" customWidth="1"/>
    <col min="8252" max="8253" width="11.5703125" customWidth="1"/>
    <col min="8254" max="8275" width="13.28515625" customWidth="1"/>
    <col min="8276" max="8428" width="14.28515625" customWidth="1"/>
    <col min="8430" max="8430" width="5.42578125" bestFit="1" customWidth="1"/>
    <col min="8431" max="8431" width="29.42578125" bestFit="1" customWidth="1"/>
    <col min="8432" max="8432" width="18" bestFit="1" customWidth="1"/>
    <col min="8433" max="8438" width="15.28515625" bestFit="1" customWidth="1"/>
    <col min="8439" max="8444" width="14.28515625" bestFit="1" customWidth="1"/>
    <col min="8445" max="8453" width="14.28515625" customWidth="1"/>
    <col min="8454" max="8504" width="13.28515625" customWidth="1"/>
    <col min="8505" max="8506" width="11.5703125" customWidth="1"/>
    <col min="8507" max="8507" width="11.5703125" bestFit="1" customWidth="1"/>
    <col min="8508" max="8509" width="11.5703125" customWidth="1"/>
    <col min="8510" max="8531" width="13.28515625" customWidth="1"/>
    <col min="8532" max="8684" width="14.28515625" customWidth="1"/>
    <col min="8686" max="8686" width="5.42578125" bestFit="1" customWidth="1"/>
    <col min="8687" max="8687" width="29.42578125" bestFit="1" customWidth="1"/>
    <col min="8688" max="8688" width="18" bestFit="1" customWidth="1"/>
    <col min="8689" max="8694" width="15.28515625" bestFit="1" customWidth="1"/>
    <col min="8695" max="8700" width="14.28515625" bestFit="1" customWidth="1"/>
    <col min="8701" max="8709" width="14.28515625" customWidth="1"/>
    <col min="8710" max="8760" width="13.28515625" customWidth="1"/>
    <col min="8761" max="8762" width="11.5703125" customWidth="1"/>
    <col min="8763" max="8763" width="11.5703125" bestFit="1" customWidth="1"/>
    <col min="8764" max="8765" width="11.5703125" customWidth="1"/>
    <col min="8766" max="8787" width="13.28515625" customWidth="1"/>
    <col min="8788" max="8940" width="14.28515625" customWidth="1"/>
    <col min="8942" max="8942" width="5.42578125" bestFit="1" customWidth="1"/>
    <col min="8943" max="8943" width="29.42578125" bestFit="1" customWidth="1"/>
    <col min="8944" max="8944" width="18" bestFit="1" customWidth="1"/>
    <col min="8945" max="8950" width="15.28515625" bestFit="1" customWidth="1"/>
    <col min="8951" max="8956" width="14.28515625" bestFit="1" customWidth="1"/>
    <col min="8957" max="8965" width="14.28515625" customWidth="1"/>
    <col min="8966" max="9016" width="13.28515625" customWidth="1"/>
    <col min="9017" max="9018" width="11.5703125" customWidth="1"/>
    <col min="9019" max="9019" width="11.5703125" bestFit="1" customWidth="1"/>
    <col min="9020" max="9021" width="11.5703125" customWidth="1"/>
    <col min="9022" max="9043" width="13.28515625" customWidth="1"/>
    <col min="9044" max="9196" width="14.28515625" customWidth="1"/>
    <col min="9198" max="9198" width="5.42578125" bestFit="1" customWidth="1"/>
    <col min="9199" max="9199" width="29.42578125" bestFit="1" customWidth="1"/>
    <col min="9200" max="9200" width="18" bestFit="1" customWidth="1"/>
    <col min="9201" max="9206" width="15.28515625" bestFit="1" customWidth="1"/>
    <col min="9207" max="9212" width="14.28515625" bestFit="1" customWidth="1"/>
    <col min="9213" max="9221" width="14.28515625" customWidth="1"/>
    <col min="9222" max="9272" width="13.28515625" customWidth="1"/>
    <col min="9273" max="9274" width="11.5703125" customWidth="1"/>
    <col min="9275" max="9275" width="11.5703125" bestFit="1" customWidth="1"/>
    <col min="9276" max="9277" width="11.5703125" customWidth="1"/>
    <col min="9278" max="9299" width="13.28515625" customWidth="1"/>
    <col min="9300" max="9452" width="14.28515625" customWidth="1"/>
    <col min="9454" max="9454" width="5.42578125" bestFit="1" customWidth="1"/>
    <col min="9455" max="9455" width="29.42578125" bestFit="1" customWidth="1"/>
    <col min="9456" max="9456" width="18" bestFit="1" customWidth="1"/>
    <col min="9457" max="9462" width="15.28515625" bestFit="1" customWidth="1"/>
    <col min="9463" max="9468" width="14.28515625" bestFit="1" customWidth="1"/>
    <col min="9469" max="9477" width="14.28515625" customWidth="1"/>
    <col min="9478" max="9528" width="13.28515625" customWidth="1"/>
    <col min="9529" max="9530" width="11.5703125" customWidth="1"/>
    <col min="9531" max="9531" width="11.5703125" bestFit="1" customWidth="1"/>
    <col min="9532" max="9533" width="11.5703125" customWidth="1"/>
    <col min="9534" max="9555" width="13.28515625" customWidth="1"/>
    <col min="9556" max="9708" width="14.28515625" customWidth="1"/>
    <col min="9710" max="9710" width="5.42578125" bestFit="1" customWidth="1"/>
    <col min="9711" max="9711" width="29.42578125" bestFit="1" customWidth="1"/>
    <col min="9712" max="9712" width="18" bestFit="1" customWidth="1"/>
    <col min="9713" max="9718" width="15.28515625" bestFit="1" customWidth="1"/>
    <col min="9719" max="9724" width="14.28515625" bestFit="1" customWidth="1"/>
    <col min="9725" max="9733" width="14.28515625" customWidth="1"/>
    <col min="9734" max="9784" width="13.28515625" customWidth="1"/>
    <col min="9785" max="9786" width="11.5703125" customWidth="1"/>
    <col min="9787" max="9787" width="11.5703125" bestFit="1" customWidth="1"/>
    <col min="9788" max="9789" width="11.5703125" customWidth="1"/>
    <col min="9790" max="9811" width="13.28515625" customWidth="1"/>
    <col min="9812" max="9964" width="14.28515625" customWidth="1"/>
    <col min="9966" max="9966" width="5.42578125" bestFit="1" customWidth="1"/>
    <col min="9967" max="9967" width="29.42578125" bestFit="1" customWidth="1"/>
    <col min="9968" max="9968" width="18" bestFit="1" customWidth="1"/>
    <col min="9969" max="9974" width="15.28515625" bestFit="1" customWidth="1"/>
    <col min="9975" max="9980" width="14.28515625" bestFit="1" customWidth="1"/>
    <col min="9981" max="9989" width="14.28515625" customWidth="1"/>
    <col min="9990" max="10040" width="13.28515625" customWidth="1"/>
    <col min="10041" max="10042" width="11.5703125" customWidth="1"/>
    <col min="10043" max="10043" width="11.5703125" bestFit="1" customWidth="1"/>
    <col min="10044" max="10045" width="11.5703125" customWidth="1"/>
    <col min="10046" max="10067" width="13.28515625" customWidth="1"/>
    <col min="10068" max="10220" width="14.28515625" customWidth="1"/>
    <col min="10222" max="10222" width="5.42578125" bestFit="1" customWidth="1"/>
    <col min="10223" max="10223" width="29.42578125" bestFit="1" customWidth="1"/>
    <col min="10224" max="10224" width="18" bestFit="1" customWidth="1"/>
    <col min="10225" max="10230" width="15.28515625" bestFit="1" customWidth="1"/>
    <col min="10231" max="10236" width="14.28515625" bestFit="1" customWidth="1"/>
    <col min="10237" max="10245" width="14.28515625" customWidth="1"/>
    <col min="10246" max="10296" width="13.28515625" customWidth="1"/>
    <col min="10297" max="10298" width="11.5703125" customWidth="1"/>
    <col min="10299" max="10299" width="11.5703125" bestFit="1" customWidth="1"/>
    <col min="10300" max="10301" width="11.5703125" customWidth="1"/>
    <col min="10302" max="10323" width="13.28515625" customWidth="1"/>
    <col min="10324" max="10476" width="14.28515625" customWidth="1"/>
    <col min="10478" max="10478" width="5.42578125" bestFit="1" customWidth="1"/>
    <col min="10479" max="10479" width="29.42578125" bestFit="1" customWidth="1"/>
    <col min="10480" max="10480" width="18" bestFit="1" customWidth="1"/>
    <col min="10481" max="10486" width="15.28515625" bestFit="1" customWidth="1"/>
    <col min="10487" max="10492" width="14.28515625" bestFit="1" customWidth="1"/>
    <col min="10493" max="10501" width="14.28515625" customWidth="1"/>
    <col min="10502" max="10552" width="13.28515625" customWidth="1"/>
    <col min="10553" max="10554" width="11.5703125" customWidth="1"/>
    <col min="10555" max="10555" width="11.5703125" bestFit="1" customWidth="1"/>
    <col min="10556" max="10557" width="11.5703125" customWidth="1"/>
    <col min="10558" max="10579" width="13.28515625" customWidth="1"/>
    <col min="10580" max="10732" width="14.28515625" customWidth="1"/>
    <col min="10734" max="10734" width="5.42578125" bestFit="1" customWidth="1"/>
    <col min="10735" max="10735" width="29.42578125" bestFit="1" customWidth="1"/>
    <col min="10736" max="10736" width="18" bestFit="1" customWidth="1"/>
    <col min="10737" max="10742" width="15.28515625" bestFit="1" customWidth="1"/>
    <col min="10743" max="10748" width="14.28515625" bestFit="1" customWidth="1"/>
    <col min="10749" max="10757" width="14.28515625" customWidth="1"/>
    <col min="10758" max="10808" width="13.28515625" customWidth="1"/>
    <col min="10809" max="10810" width="11.5703125" customWidth="1"/>
    <col min="10811" max="10811" width="11.5703125" bestFit="1" customWidth="1"/>
    <col min="10812" max="10813" width="11.5703125" customWidth="1"/>
    <col min="10814" max="10835" width="13.28515625" customWidth="1"/>
    <col min="10836" max="10988" width="14.28515625" customWidth="1"/>
    <col min="10990" max="10990" width="5.42578125" bestFit="1" customWidth="1"/>
    <col min="10991" max="10991" width="29.42578125" bestFit="1" customWidth="1"/>
    <col min="10992" max="10992" width="18" bestFit="1" customWidth="1"/>
    <col min="10993" max="10998" width="15.28515625" bestFit="1" customWidth="1"/>
    <col min="10999" max="11004" width="14.28515625" bestFit="1" customWidth="1"/>
    <col min="11005" max="11013" width="14.28515625" customWidth="1"/>
    <col min="11014" max="11064" width="13.28515625" customWidth="1"/>
    <col min="11065" max="11066" width="11.5703125" customWidth="1"/>
    <col min="11067" max="11067" width="11.5703125" bestFit="1" customWidth="1"/>
    <col min="11068" max="11069" width="11.5703125" customWidth="1"/>
    <col min="11070" max="11091" width="13.28515625" customWidth="1"/>
    <col min="11092" max="11244" width="14.28515625" customWidth="1"/>
    <col min="11246" max="11246" width="5.42578125" bestFit="1" customWidth="1"/>
    <col min="11247" max="11247" width="29.42578125" bestFit="1" customWidth="1"/>
    <col min="11248" max="11248" width="18" bestFit="1" customWidth="1"/>
    <col min="11249" max="11254" width="15.28515625" bestFit="1" customWidth="1"/>
    <col min="11255" max="11260" width="14.28515625" bestFit="1" customWidth="1"/>
    <col min="11261" max="11269" width="14.28515625" customWidth="1"/>
    <col min="11270" max="11320" width="13.28515625" customWidth="1"/>
    <col min="11321" max="11322" width="11.5703125" customWidth="1"/>
    <col min="11323" max="11323" width="11.5703125" bestFit="1" customWidth="1"/>
    <col min="11324" max="11325" width="11.5703125" customWidth="1"/>
    <col min="11326" max="11347" width="13.28515625" customWidth="1"/>
    <col min="11348" max="11500" width="14.28515625" customWidth="1"/>
    <col min="11502" max="11502" width="5.42578125" bestFit="1" customWidth="1"/>
    <col min="11503" max="11503" width="29.42578125" bestFit="1" customWidth="1"/>
    <col min="11504" max="11504" width="18" bestFit="1" customWidth="1"/>
    <col min="11505" max="11510" width="15.28515625" bestFit="1" customWidth="1"/>
    <col min="11511" max="11516" width="14.28515625" bestFit="1" customWidth="1"/>
    <col min="11517" max="11525" width="14.28515625" customWidth="1"/>
    <col min="11526" max="11576" width="13.28515625" customWidth="1"/>
    <col min="11577" max="11578" width="11.5703125" customWidth="1"/>
    <col min="11579" max="11579" width="11.5703125" bestFit="1" customWidth="1"/>
    <col min="11580" max="11581" width="11.5703125" customWidth="1"/>
    <col min="11582" max="11603" width="13.28515625" customWidth="1"/>
    <col min="11604" max="11756" width="14.28515625" customWidth="1"/>
    <col min="11758" max="11758" width="5.42578125" bestFit="1" customWidth="1"/>
    <col min="11759" max="11759" width="29.42578125" bestFit="1" customWidth="1"/>
    <col min="11760" max="11760" width="18" bestFit="1" customWidth="1"/>
    <col min="11761" max="11766" width="15.28515625" bestFit="1" customWidth="1"/>
    <col min="11767" max="11772" width="14.28515625" bestFit="1" customWidth="1"/>
    <col min="11773" max="11781" width="14.28515625" customWidth="1"/>
    <col min="11782" max="11832" width="13.28515625" customWidth="1"/>
    <col min="11833" max="11834" width="11.5703125" customWidth="1"/>
    <col min="11835" max="11835" width="11.5703125" bestFit="1" customWidth="1"/>
    <col min="11836" max="11837" width="11.5703125" customWidth="1"/>
    <col min="11838" max="11859" width="13.28515625" customWidth="1"/>
    <col min="11860" max="12012" width="14.28515625" customWidth="1"/>
    <col min="12014" max="12014" width="5.42578125" bestFit="1" customWidth="1"/>
    <col min="12015" max="12015" width="29.42578125" bestFit="1" customWidth="1"/>
    <col min="12016" max="12016" width="18" bestFit="1" customWidth="1"/>
    <col min="12017" max="12022" width="15.28515625" bestFit="1" customWidth="1"/>
    <col min="12023" max="12028" width="14.28515625" bestFit="1" customWidth="1"/>
    <col min="12029" max="12037" width="14.28515625" customWidth="1"/>
    <col min="12038" max="12088" width="13.28515625" customWidth="1"/>
    <col min="12089" max="12090" width="11.5703125" customWidth="1"/>
    <col min="12091" max="12091" width="11.5703125" bestFit="1" customWidth="1"/>
    <col min="12092" max="12093" width="11.5703125" customWidth="1"/>
    <col min="12094" max="12115" width="13.28515625" customWidth="1"/>
    <col min="12116" max="12268" width="14.28515625" customWidth="1"/>
    <col min="12270" max="12270" width="5.42578125" bestFit="1" customWidth="1"/>
    <col min="12271" max="12271" width="29.42578125" bestFit="1" customWidth="1"/>
    <col min="12272" max="12272" width="18" bestFit="1" customWidth="1"/>
    <col min="12273" max="12278" width="15.28515625" bestFit="1" customWidth="1"/>
    <col min="12279" max="12284" width="14.28515625" bestFit="1" customWidth="1"/>
    <col min="12285" max="12293" width="14.28515625" customWidth="1"/>
    <col min="12294" max="12344" width="13.28515625" customWidth="1"/>
    <col min="12345" max="12346" width="11.5703125" customWidth="1"/>
    <col min="12347" max="12347" width="11.5703125" bestFit="1" customWidth="1"/>
    <col min="12348" max="12349" width="11.5703125" customWidth="1"/>
    <col min="12350" max="12371" width="13.28515625" customWidth="1"/>
    <col min="12372" max="12524" width="14.28515625" customWidth="1"/>
    <col min="12526" max="12526" width="5.42578125" bestFit="1" customWidth="1"/>
    <col min="12527" max="12527" width="29.42578125" bestFit="1" customWidth="1"/>
    <col min="12528" max="12528" width="18" bestFit="1" customWidth="1"/>
    <col min="12529" max="12534" width="15.28515625" bestFit="1" customWidth="1"/>
    <col min="12535" max="12540" width="14.28515625" bestFit="1" customWidth="1"/>
    <col min="12541" max="12549" width="14.28515625" customWidth="1"/>
    <col min="12550" max="12600" width="13.28515625" customWidth="1"/>
    <col min="12601" max="12602" width="11.5703125" customWidth="1"/>
    <col min="12603" max="12603" width="11.5703125" bestFit="1" customWidth="1"/>
    <col min="12604" max="12605" width="11.5703125" customWidth="1"/>
    <col min="12606" max="12627" width="13.28515625" customWidth="1"/>
    <col min="12628" max="12780" width="14.28515625" customWidth="1"/>
    <col min="12782" max="12782" width="5.42578125" bestFit="1" customWidth="1"/>
    <col min="12783" max="12783" width="29.42578125" bestFit="1" customWidth="1"/>
    <col min="12784" max="12784" width="18" bestFit="1" customWidth="1"/>
    <col min="12785" max="12790" width="15.28515625" bestFit="1" customWidth="1"/>
    <col min="12791" max="12796" width="14.28515625" bestFit="1" customWidth="1"/>
    <col min="12797" max="12805" width="14.28515625" customWidth="1"/>
    <col min="12806" max="12856" width="13.28515625" customWidth="1"/>
    <col min="12857" max="12858" width="11.5703125" customWidth="1"/>
    <col min="12859" max="12859" width="11.5703125" bestFit="1" customWidth="1"/>
    <col min="12860" max="12861" width="11.5703125" customWidth="1"/>
    <col min="12862" max="12883" width="13.28515625" customWidth="1"/>
    <col min="12884" max="13036" width="14.28515625" customWidth="1"/>
    <col min="13038" max="13038" width="5.42578125" bestFit="1" customWidth="1"/>
    <col min="13039" max="13039" width="29.42578125" bestFit="1" customWidth="1"/>
    <col min="13040" max="13040" width="18" bestFit="1" customWidth="1"/>
    <col min="13041" max="13046" width="15.28515625" bestFit="1" customWidth="1"/>
    <col min="13047" max="13052" width="14.28515625" bestFit="1" customWidth="1"/>
    <col min="13053" max="13061" width="14.28515625" customWidth="1"/>
    <col min="13062" max="13112" width="13.28515625" customWidth="1"/>
    <col min="13113" max="13114" width="11.5703125" customWidth="1"/>
    <col min="13115" max="13115" width="11.5703125" bestFit="1" customWidth="1"/>
    <col min="13116" max="13117" width="11.5703125" customWidth="1"/>
    <col min="13118" max="13139" width="13.28515625" customWidth="1"/>
    <col min="13140" max="13292" width="14.28515625" customWidth="1"/>
    <col min="13294" max="13294" width="5.42578125" bestFit="1" customWidth="1"/>
    <col min="13295" max="13295" width="29.42578125" bestFit="1" customWidth="1"/>
    <col min="13296" max="13296" width="18" bestFit="1" customWidth="1"/>
    <col min="13297" max="13302" width="15.28515625" bestFit="1" customWidth="1"/>
    <col min="13303" max="13308" width="14.28515625" bestFit="1" customWidth="1"/>
    <col min="13309" max="13317" width="14.28515625" customWidth="1"/>
    <col min="13318" max="13368" width="13.28515625" customWidth="1"/>
    <col min="13369" max="13370" width="11.5703125" customWidth="1"/>
    <col min="13371" max="13371" width="11.5703125" bestFit="1" customWidth="1"/>
    <col min="13372" max="13373" width="11.5703125" customWidth="1"/>
    <col min="13374" max="13395" width="13.28515625" customWidth="1"/>
    <col min="13396" max="13548" width="14.28515625" customWidth="1"/>
    <col min="13550" max="13550" width="5.42578125" bestFit="1" customWidth="1"/>
    <col min="13551" max="13551" width="29.42578125" bestFit="1" customWidth="1"/>
    <col min="13552" max="13552" width="18" bestFit="1" customWidth="1"/>
    <col min="13553" max="13558" width="15.28515625" bestFit="1" customWidth="1"/>
    <col min="13559" max="13564" width="14.28515625" bestFit="1" customWidth="1"/>
    <col min="13565" max="13573" width="14.28515625" customWidth="1"/>
    <col min="13574" max="13624" width="13.28515625" customWidth="1"/>
    <col min="13625" max="13626" width="11.5703125" customWidth="1"/>
    <col min="13627" max="13627" width="11.5703125" bestFit="1" customWidth="1"/>
    <col min="13628" max="13629" width="11.5703125" customWidth="1"/>
    <col min="13630" max="13651" width="13.28515625" customWidth="1"/>
    <col min="13652" max="13804" width="14.28515625" customWidth="1"/>
    <col min="13806" max="13806" width="5.42578125" bestFit="1" customWidth="1"/>
    <col min="13807" max="13807" width="29.42578125" bestFit="1" customWidth="1"/>
    <col min="13808" max="13808" width="18" bestFit="1" customWidth="1"/>
    <col min="13809" max="13814" width="15.28515625" bestFit="1" customWidth="1"/>
    <col min="13815" max="13820" width="14.28515625" bestFit="1" customWidth="1"/>
    <col min="13821" max="13829" width="14.28515625" customWidth="1"/>
    <col min="13830" max="13880" width="13.28515625" customWidth="1"/>
    <col min="13881" max="13882" width="11.5703125" customWidth="1"/>
    <col min="13883" max="13883" width="11.5703125" bestFit="1" customWidth="1"/>
    <col min="13884" max="13885" width="11.5703125" customWidth="1"/>
    <col min="13886" max="13907" width="13.28515625" customWidth="1"/>
    <col min="13908" max="14060" width="14.28515625" customWidth="1"/>
    <col min="14062" max="14062" width="5.42578125" bestFit="1" customWidth="1"/>
    <col min="14063" max="14063" width="29.42578125" bestFit="1" customWidth="1"/>
    <col min="14064" max="14064" width="18" bestFit="1" customWidth="1"/>
    <col min="14065" max="14070" width="15.28515625" bestFit="1" customWidth="1"/>
    <col min="14071" max="14076" width="14.28515625" bestFit="1" customWidth="1"/>
    <col min="14077" max="14085" width="14.28515625" customWidth="1"/>
    <col min="14086" max="14136" width="13.28515625" customWidth="1"/>
    <col min="14137" max="14138" width="11.5703125" customWidth="1"/>
    <col min="14139" max="14139" width="11.5703125" bestFit="1" customWidth="1"/>
    <col min="14140" max="14141" width="11.5703125" customWidth="1"/>
    <col min="14142" max="14163" width="13.28515625" customWidth="1"/>
    <col min="14164" max="14316" width="14.28515625" customWidth="1"/>
    <col min="14318" max="14318" width="5.42578125" bestFit="1" customWidth="1"/>
    <col min="14319" max="14319" width="29.42578125" bestFit="1" customWidth="1"/>
    <col min="14320" max="14320" width="18" bestFit="1" customWidth="1"/>
    <col min="14321" max="14326" width="15.28515625" bestFit="1" customWidth="1"/>
    <col min="14327" max="14332" width="14.28515625" bestFit="1" customWidth="1"/>
    <col min="14333" max="14341" width="14.28515625" customWidth="1"/>
    <col min="14342" max="14392" width="13.28515625" customWidth="1"/>
    <col min="14393" max="14394" width="11.5703125" customWidth="1"/>
    <col min="14395" max="14395" width="11.5703125" bestFit="1" customWidth="1"/>
    <col min="14396" max="14397" width="11.5703125" customWidth="1"/>
    <col min="14398" max="14419" width="13.28515625" customWidth="1"/>
    <col min="14420" max="14572" width="14.28515625" customWidth="1"/>
    <col min="14574" max="14574" width="5.42578125" bestFit="1" customWidth="1"/>
    <col min="14575" max="14575" width="29.42578125" bestFit="1" customWidth="1"/>
    <col min="14576" max="14576" width="18" bestFit="1" customWidth="1"/>
    <col min="14577" max="14582" width="15.28515625" bestFit="1" customWidth="1"/>
    <col min="14583" max="14588" width="14.28515625" bestFit="1" customWidth="1"/>
    <col min="14589" max="14597" width="14.28515625" customWidth="1"/>
    <col min="14598" max="14648" width="13.28515625" customWidth="1"/>
    <col min="14649" max="14650" width="11.5703125" customWidth="1"/>
    <col min="14651" max="14651" width="11.5703125" bestFit="1" customWidth="1"/>
    <col min="14652" max="14653" width="11.5703125" customWidth="1"/>
    <col min="14654" max="14675" width="13.28515625" customWidth="1"/>
    <col min="14676" max="14828" width="14.28515625" customWidth="1"/>
    <col min="14830" max="14830" width="5.42578125" bestFit="1" customWidth="1"/>
    <col min="14831" max="14831" width="29.42578125" bestFit="1" customWidth="1"/>
    <col min="14832" max="14832" width="18" bestFit="1" customWidth="1"/>
    <col min="14833" max="14838" width="15.28515625" bestFit="1" customWidth="1"/>
    <col min="14839" max="14844" width="14.28515625" bestFit="1" customWidth="1"/>
    <col min="14845" max="14853" width="14.28515625" customWidth="1"/>
    <col min="14854" max="14904" width="13.28515625" customWidth="1"/>
    <col min="14905" max="14906" width="11.5703125" customWidth="1"/>
    <col min="14907" max="14907" width="11.5703125" bestFit="1" customWidth="1"/>
    <col min="14908" max="14909" width="11.5703125" customWidth="1"/>
    <col min="14910" max="14931" width="13.28515625" customWidth="1"/>
    <col min="14932" max="15084" width="14.28515625" customWidth="1"/>
    <col min="15086" max="15086" width="5.42578125" bestFit="1" customWidth="1"/>
    <col min="15087" max="15087" width="29.42578125" bestFit="1" customWidth="1"/>
    <col min="15088" max="15088" width="18" bestFit="1" customWidth="1"/>
    <col min="15089" max="15094" width="15.28515625" bestFit="1" customWidth="1"/>
    <col min="15095" max="15100" width="14.28515625" bestFit="1" customWidth="1"/>
    <col min="15101" max="15109" width="14.28515625" customWidth="1"/>
    <col min="15110" max="15160" width="13.28515625" customWidth="1"/>
    <col min="15161" max="15162" width="11.5703125" customWidth="1"/>
    <col min="15163" max="15163" width="11.5703125" bestFit="1" customWidth="1"/>
    <col min="15164" max="15165" width="11.5703125" customWidth="1"/>
    <col min="15166" max="15187" width="13.28515625" customWidth="1"/>
    <col min="15188" max="15340" width="14.28515625" customWidth="1"/>
    <col min="15342" max="15342" width="5.42578125" bestFit="1" customWidth="1"/>
    <col min="15343" max="15343" width="29.42578125" bestFit="1" customWidth="1"/>
    <col min="15344" max="15344" width="18" bestFit="1" customWidth="1"/>
    <col min="15345" max="15350" width="15.28515625" bestFit="1" customWidth="1"/>
    <col min="15351" max="15356" width="14.28515625" bestFit="1" customWidth="1"/>
    <col min="15357" max="15365" width="14.28515625" customWidth="1"/>
    <col min="15366" max="15416" width="13.28515625" customWidth="1"/>
    <col min="15417" max="15418" width="11.5703125" customWidth="1"/>
    <col min="15419" max="15419" width="11.5703125" bestFit="1" customWidth="1"/>
    <col min="15420" max="15421" width="11.5703125" customWidth="1"/>
    <col min="15422" max="15443" width="13.28515625" customWidth="1"/>
    <col min="15444" max="15596" width="14.28515625" customWidth="1"/>
    <col min="15598" max="15598" width="5.42578125" bestFit="1" customWidth="1"/>
    <col min="15599" max="15599" width="29.42578125" bestFit="1" customWidth="1"/>
    <col min="15600" max="15600" width="18" bestFit="1" customWidth="1"/>
    <col min="15601" max="15606" width="15.28515625" bestFit="1" customWidth="1"/>
    <col min="15607" max="15612" width="14.28515625" bestFit="1" customWidth="1"/>
    <col min="15613" max="15621" width="14.28515625" customWidth="1"/>
    <col min="15622" max="15672" width="13.28515625" customWidth="1"/>
    <col min="15673" max="15674" width="11.5703125" customWidth="1"/>
    <col min="15675" max="15675" width="11.5703125" bestFit="1" customWidth="1"/>
    <col min="15676" max="15677" width="11.5703125" customWidth="1"/>
    <col min="15678" max="15699" width="13.28515625" customWidth="1"/>
    <col min="15700" max="15852" width="14.28515625" customWidth="1"/>
    <col min="15854" max="15854" width="5.42578125" bestFit="1" customWidth="1"/>
    <col min="15855" max="15855" width="29.42578125" bestFit="1" customWidth="1"/>
    <col min="15856" max="15856" width="18" bestFit="1" customWidth="1"/>
    <col min="15857" max="15862" width="15.28515625" bestFit="1" customWidth="1"/>
    <col min="15863" max="15868" width="14.28515625" bestFit="1" customWidth="1"/>
    <col min="15869" max="15877" width="14.28515625" customWidth="1"/>
    <col min="15878" max="15928" width="13.28515625" customWidth="1"/>
    <col min="15929" max="15930" width="11.5703125" customWidth="1"/>
    <col min="15931" max="15931" width="11.5703125" bestFit="1" customWidth="1"/>
    <col min="15932" max="15933" width="11.5703125" customWidth="1"/>
    <col min="15934" max="15955" width="13.28515625" customWidth="1"/>
    <col min="15956" max="16108" width="14.28515625" customWidth="1"/>
  </cols>
  <sheetData>
    <row r="1" spans="1:303" x14ac:dyDescent="0.25">
      <c r="A1" s="100" t="s">
        <v>894</v>
      </c>
      <c r="B1" s="100"/>
      <c r="C1" s="100"/>
      <c r="D1" s="100"/>
      <c r="E1" s="100"/>
    </row>
    <row r="2" spans="1:303" x14ac:dyDescent="0.25">
      <c r="A2" s="98" t="s">
        <v>829</v>
      </c>
      <c r="B2" s="98"/>
      <c r="C2" s="98"/>
      <c r="D2" s="98"/>
      <c r="E2" s="98"/>
    </row>
    <row r="3" spans="1:303" s="2" customFormat="1" x14ac:dyDescent="0.25">
      <c r="A3" s="100" t="s">
        <v>0</v>
      </c>
      <c r="B3" s="100"/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  <c r="O3" s="2" t="s">
        <v>13</v>
      </c>
      <c r="P3" s="2" t="s">
        <v>14</v>
      </c>
      <c r="Q3" s="2" t="s">
        <v>15</v>
      </c>
      <c r="R3" s="2" t="s">
        <v>16</v>
      </c>
      <c r="S3" s="2" t="s">
        <v>17</v>
      </c>
      <c r="T3" s="2" t="s">
        <v>18</v>
      </c>
      <c r="U3" s="2" t="s">
        <v>19</v>
      </c>
      <c r="V3" s="2" t="s">
        <v>20</v>
      </c>
      <c r="W3" s="2" t="s">
        <v>21</v>
      </c>
      <c r="X3" s="2" t="s">
        <v>22</v>
      </c>
      <c r="Y3" s="2" t="s">
        <v>23</v>
      </c>
      <c r="Z3" s="2" t="s">
        <v>24</v>
      </c>
      <c r="AA3" s="2" t="s">
        <v>25</v>
      </c>
      <c r="AB3" s="2" t="s">
        <v>26</v>
      </c>
      <c r="AC3" s="2" t="s">
        <v>27</v>
      </c>
      <c r="AD3" s="2" t="s">
        <v>28</v>
      </c>
      <c r="AE3" s="2" t="s">
        <v>29</v>
      </c>
      <c r="AF3" s="2" t="s">
        <v>30</v>
      </c>
      <c r="AG3" s="2" t="s">
        <v>31</v>
      </c>
      <c r="AH3" s="2" t="s">
        <v>32</v>
      </c>
      <c r="AI3" s="2" t="s">
        <v>33</v>
      </c>
      <c r="AJ3" s="2" t="s">
        <v>34</v>
      </c>
      <c r="AK3" s="2" t="s">
        <v>35</v>
      </c>
      <c r="AL3" s="2" t="s">
        <v>36</v>
      </c>
      <c r="AM3" s="2" t="s">
        <v>37</v>
      </c>
      <c r="AN3" s="2" t="s">
        <v>38</v>
      </c>
      <c r="AO3" s="2" t="s">
        <v>39</v>
      </c>
      <c r="AP3" s="2" t="s">
        <v>40</v>
      </c>
      <c r="AQ3" s="2" t="s">
        <v>41</v>
      </c>
      <c r="AR3" s="2" t="s">
        <v>42</v>
      </c>
      <c r="AS3" s="2" t="s">
        <v>43</v>
      </c>
      <c r="AT3" s="2" t="s">
        <v>44</v>
      </c>
      <c r="AU3" s="2" t="s">
        <v>45</v>
      </c>
      <c r="AV3" s="2" t="s">
        <v>46</v>
      </c>
      <c r="AW3" s="2" t="s">
        <v>47</v>
      </c>
      <c r="AX3" s="2" t="s">
        <v>48</v>
      </c>
      <c r="AY3" s="2" t="s">
        <v>49</v>
      </c>
      <c r="AZ3" s="2" t="s">
        <v>50</v>
      </c>
      <c r="BA3" s="2" t="s">
        <v>51</v>
      </c>
      <c r="BB3" s="2" t="s">
        <v>52</v>
      </c>
      <c r="BC3" s="2" t="s">
        <v>53</v>
      </c>
      <c r="BD3" s="2" t="s">
        <v>54</v>
      </c>
      <c r="BE3" s="2" t="s">
        <v>55</v>
      </c>
      <c r="BF3" s="2" t="s">
        <v>56</v>
      </c>
      <c r="BG3" s="2" t="s">
        <v>57</v>
      </c>
      <c r="BH3" s="2" t="s">
        <v>58</v>
      </c>
      <c r="BI3" s="2" t="s">
        <v>59</v>
      </c>
      <c r="BJ3" s="2" t="s">
        <v>60</v>
      </c>
      <c r="BK3" s="2" t="s">
        <v>61</v>
      </c>
      <c r="BL3" s="2" t="s">
        <v>62</v>
      </c>
      <c r="BM3" s="2" t="s">
        <v>63</v>
      </c>
      <c r="BN3" s="2" t="s">
        <v>64</v>
      </c>
      <c r="BO3" s="2" t="s">
        <v>65</v>
      </c>
      <c r="BP3" s="2" t="s">
        <v>66</v>
      </c>
      <c r="BQ3" s="2" t="s">
        <v>67</v>
      </c>
      <c r="BR3" s="2" t="s">
        <v>68</v>
      </c>
      <c r="BS3" s="2" t="s">
        <v>69</v>
      </c>
      <c r="BT3" s="2" t="s">
        <v>70</v>
      </c>
      <c r="BU3" s="2" t="s">
        <v>71</v>
      </c>
      <c r="BV3" s="2" t="s">
        <v>72</v>
      </c>
      <c r="BW3" s="2" t="s">
        <v>73</v>
      </c>
      <c r="BX3" s="2" t="s">
        <v>74</v>
      </c>
      <c r="BY3" s="2" t="s">
        <v>75</v>
      </c>
      <c r="BZ3" s="2" t="s">
        <v>76</v>
      </c>
      <c r="CA3" s="2" t="s">
        <v>77</v>
      </c>
      <c r="CB3" s="2" t="s">
        <v>78</v>
      </c>
      <c r="CC3" s="2" t="s">
        <v>79</v>
      </c>
      <c r="CD3" s="2" t="s">
        <v>80</v>
      </c>
      <c r="CE3" s="2" t="s">
        <v>81</v>
      </c>
      <c r="CF3" s="2" t="s">
        <v>82</v>
      </c>
      <c r="CG3" s="2" t="s">
        <v>83</v>
      </c>
      <c r="CH3" s="2" t="s">
        <v>84</v>
      </c>
      <c r="CI3" s="2" t="s">
        <v>85</v>
      </c>
      <c r="CJ3" s="2" t="s">
        <v>86</v>
      </c>
      <c r="CK3" s="2" t="s">
        <v>87</v>
      </c>
      <c r="CL3" s="2" t="s">
        <v>88</v>
      </c>
      <c r="CM3" s="2" t="s">
        <v>89</v>
      </c>
      <c r="CN3" s="2" t="s">
        <v>90</v>
      </c>
      <c r="CO3" s="2" t="s">
        <v>91</v>
      </c>
      <c r="CP3" s="2" t="s">
        <v>92</v>
      </c>
      <c r="CQ3" s="2" t="s">
        <v>93</v>
      </c>
      <c r="CR3" s="2" t="s">
        <v>94</v>
      </c>
      <c r="CS3" s="2" t="s">
        <v>95</v>
      </c>
      <c r="CT3" s="2" t="s">
        <v>96</v>
      </c>
      <c r="CU3" s="2" t="s">
        <v>97</v>
      </c>
      <c r="CV3" s="2" t="s">
        <v>98</v>
      </c>
      <c r="CW3" s="2" t="s">
        <v>99</v>
      </c>
      <c r="CX3" s="2" t="s">
        <v>100</v>
      </c>
      <c r="CY3" s="2" t="s">
        <v>101</v>
      </c>
      <c r="CZ3" s="2" t="s">
        <v>102</v>
      </c>
      <c r="DA3" s="2" t="s">
        <v>103</v>
      </c>
      <c r="DB3" s="2" t="s">
        <v>104</v>
      </c>
      <c r="DC3" s="2" t="s">
        <v>105</v>
      </c>
      <c r="DD3" s="2" t="s">
        <v>106</v>
      </c>
      <c r="DE3" s="2" t="s">
        <v>107</v>
      </c>
      <c r="DF3" s="2" t="s">
        <v>108</v>
      </c>
      <c r="DG3" s="2" t="s">
        <v>109</v>
      </c>
      <c r="DH3" s="2" t="s">
        <v>110</v>
      </c>
      <c r="DI3" s="2" t="s">
        <v>111</v>
      </c>
      <c r="DJ3" s="2" t="s">
        <v>112</v>
      </c>
      <c r="DK3" s="2" t="s">
        <v>113</v>
      </c>
      <c r="DL3" s="2" t="s">
        <v>114</v>
      </c>
      <c r="DM3" s="2" t="s">
        <v>115</v>
      </c>
      <c r="DN3" s="2" t="s">
        <v>116</v>
      </c>
      <c r="DO3" s="2" t="s">
        <v>117</v>
      </c>
      <c r="DP3" s="2" t="s">
        <v>118</v>
      </c>
      <c r="DQ3" s="2" t="s">
        <v>119</v>
      </c>
      <c r="DR3" s="2" t="s">
        <v>120</v>
      </c>
      <c r="DS3" s="2" t="s">
        <v>121</v>
      </c>
      <c r="DT3" s="2" t="s">
        <v>122</v>
      </c>
      <c r="DU3" s="2" t="s">
        <v>123</v>
      </c>
      <c r="DV3" s="2" t="s">
        <v>124</v>
      </c>
      <c r="DW3" s="2" t="s">
        <v>125</v>
      </c>
      <c r="DX3" s="2" t="s">
        <v>126</v>
      </c>
      <c r="DY3" s="2" t="s">
        <v>127</v>
      </c>
      <c r="DZ3" s="2" t="s">
        <v>128</v>
      </c>
      <c r="EA3" s="2" t="s">
        <v>129</v>
      </c>
      <c r="EB3" s="2" t="s">
        <v>130</v>
      </c>
      <c r="EC3" s="2" t="s">
        <v>131</v>
      </c>
      <c r="ED3" s="2" t="s">
        <v>132</v>
      </c>
      <c r="EE3" s="2" t="s">
        <v>133</v>
      </c>
      <c r="EF3" s="2" t="s">
        <v>134</v>
      </c>
      <c r="EG3" s="2" t="s">
        <v>135</v>
      </c>
      <c r="EH3" s="2" t="s">
        <v>136</v>
      </c>
      <c r="EI3" s="2" t="s">
        <v>137</v>
      </c>
      <c r="EJ3" s="2" t="s">
        <v>138</v>
      </c>
      <c r="EK3" s="2" t="s">
        <v>139</v>
      </c>
      <c r="EL3" s="2" t="s">
        <v>140</v>
      </c>
      <c r="EM3" s="2" t="s">
        <v>141</v>
      </c>
      <c r="EN3" s="2" t="s">
        <v>142</v>
      </c>
      <c r="EO3" s="2" t="s">
        <v>143</v>
      </c>
      <c r="EP3" s="2" t="s">
        <v>144</v>
      </c>
      <c r="EQ3" s="2" t="s">
        <v>145</v>
      </c>
      <c r="ER3" s="2" t="s">
        <v>146</v>
      </c>
      <c r="ES3" s="2" t="s">
        <v>147</v>
      </c>
      <c r="ET3" s="2" t="s">
        <v>148</v>
      </c>
      <c r="EU3" s="2" t="s">
        <v>149</v>
      </c>
      <c r="EV3" s="2" t="s">
        <v>150</v>
      </c>
      <c r="EW3" s="2" t="s">
        <v>151</v>
      </c>
      <c r="EX3" s="2" t="s">
        <v>152</v>
      </c>
      <c r="EY3" s="2" t="s">
        <v>153</v>
      </c>
      <c r="EZ3" s="2" t="s">
        <v>154</v>
      </c>
      <c r="FA3" s="2" t="s">
        <v>155</v>
      </c>
      <c r="FB3" s="2" t="s">
        <v>156</v>
      </c>
      <c r="FC3" s="2" t="s">
        <v>157</v>
      </c>
      <c r="FD3" s="2" t="s">
        <v>158</v>
      </c>
      <c r="FE3" s="2" t="s">
        <v>159</v>
      </c>
      <c r="FF3" s="2" t="s">
        <v>160</v>
      </c>
      <c r="FG3" s="2" t="s">
        <v>161</v>
      </c>
      <c r="FH3" s="2" t="s">
        <v>162</v>
      </c>
      <c r="FI3" s="2" t="s">
        <v>163</v>
      </c>
      <c r="FJ3" s="2" t="s">
        <v>164</v>
      </c>
      <c r="FK3" s="2" t="s">
        <v>165</v>
      </c>
      <c r="FL3" s="2" t="s">
        <v>166</v>
      </c>
      <c r="FM3" s="2" t="s">
        <v>167</v>
      </c>
      <c r="FN3" s="2" t="s">
        <v>168</v>
      </c>
      <c r="FO3" s="2" t="s">
        <v>169</v>
      </c>
      <c r="FP3" s="2" t="s">
        <v>170</v>
      </c>
      <c r="FQ3" s="2" t="s">
        <v>171</v>
      </c>
      <c r="FR3" s="2" t="s">
        <v>172</v>
      </c>
      <c r="FS3" s="2" t="s">
        <v>173</v>
      </c>
      <c r="FT3" s="2" t="s">
        <v>174</v>
      </c>
      <c r="FU3" s="2" t="s">
        <v>175</v>
      </c>
      <c r="FV3" s="2" t="s">
        <v>176</v>
      </c>
      <c r="FW3" s="2" t="s">
        <v>177</v>
      </c>
      <c r="FX3" s="2" t="s">
        <v>178</v>
      </c>
      <c r="FY3" s="2" t="s">
        <v>179</v>
      </c>
      <c r="FZ3" s="2" t="s">
        <v>180</v>
      </c>
      <c r="GA3" s="2" t="s">
        <v>181</v>
      </c>
      <c r="GB3" s="2" t="s">
        <v>182</v>
      </c>
      <c r="GC3" s="2" t="s">
        <v>183</v>
      </c>
      <c r="GD3" s="2" t="s">
        <v>184</v>
      </c>
      <c r="GE3" s="2" t="s">
        <v>185</v>
      </c>
      <c r="GF3" s="2" t="s">
        <v>186</v>
      </c>
      <c r="GG3" s="2" t="s">
        <v>187</v>
      </c>
      <c r="GH3" s="2" t="s">
        <v>188</v>
      </c>
      <c r="GI3" s="2" t="s">
        <v>189</v>
      </c>
      <c r="GJ3" s="2" t="s">
        <v>190</v>
      </c>
      <c r="GK3" s="2" t="s">
        <v>191</v>
      </c>
      <c r="GL3" s="2" t="s">
        <v>192</v>
      </c>
      <c r="GM3" s="2" t="s">
        <v>193</v>
      </c>
      <c r="GN3" s="2" t="s">
        <v>194</v>
      </c>
      <c r="GO3" s="2" t="s">
        <v>195</v>
      </c>
      <c r="GP3" s="2" t="s">
        <v>196</v>
      </c>
      <c r="GQ3" s="2" t="s">
        <v>197</v>
      </c>
      <c r="GR3" s="2" t="s">
        <v>198</v>
      </c>
      <c r="GS3" s="2" t="s">
        <v>199</v>
      </c>
      <c r="GT3" s="2" t="s">
        <v>200</v>
      </c>
      <c r="GU3" s="2" t="s">
        <v>201</v>
      </c>
      <c r="GV3" s="2" t="s">
        <v>202</v>
      </c>
      <c r="GW3" s="2" t="s">
        <v>203</v>
      </c>
      <c r="GX3" s="2" t="s">
        <v>204</v>
      </c>
      <c r="GY3" s="2" t="s">
        <v>205</v>
      </c>
      <c r="GZ3" s="2" t="s">
        <v>206</v>
      </c>
      <c r="HA3" s="2" t="s">
        <v>207</v>
      </c>
      <c r="HB3" s="2" t="s">
        <v>208</v>
      </c>
      <c r="HC3" s="2" t="s">
        <v>209</v>
      </c>
      <c r="HD3" s="2" t="s">
        <v>210</v>
      </c>
      <c r="HE3" s="2" t="s">
        <v>211</v>
      </c>
      <c r="HF3" s="2" t="s">
        <v>212</v>
      </c>
      <c r="HG3" s="2" t="s">
        <v>213</v>
      </c>
      <c r="HH3" s="2" t="s">
        <v>214</v>
      </c>
      <c r="HI3" s="2" t="s">
        <v>215</v>
      </c>
      <c r="HJ3" s="2" t="s">
        <v>216</v>
      </c>
      <c r="HK3" s="2" t="s">
        <v>217</v>
      </c>
      <c r="HL3" s="2" t="s">
        <v>218</v>
      </c>
      <c r="HM3" s="2" t="s">
        <v>219</v>
      </c>
      <c r="HN3" s="2" t="s">
        <v>220</v>
      </c>
      <c r="HO3" s="2" t="s">
        <v>221</v>
      </c>
      <c r="HP3" s="2" t="s">
        <v>222</v>
      </c>
      <c r="HQ3" s="2" t="s">
        <v>223</v>
      </c>
      <c r="HR3" s="2" t="s">
        <v>224</v>
      </c>
      <c r="HS3" s="2" t="s">
        <v>225</v>
      </c>
      <c r="HT3" s="2" t="s">
        <v>226</v>
      </c>
      <c r="HU3" s="2" t="s">
        <v>227</v>
      </c>
      <c r="HV3" s="2" t="s">
        <v>228</v>
      </c>
      <c r="HW3" s="2" t="s">
        <v>229</v>
      </c>
      <c r="HX3" s="2" t="s">
        <v>230</v>
      </c>
      <c r="HY3" s="2" t="s">
        <v>231</v>
      </c>
      <c r="HZ3" s="2" t="s">
        <v>232</v>
      </c>
      <c r="IA3" s="2" t="s">
        <v>233</v>
      </c>
      <c r="IB3" s="2" t="s">
        <v>234</v>
      </c>
      <c r="IC3" s="2" t="s">
        <v>235</v>
      </c>
      <c r="ID3" s="2" t="s">
        <v>236</v>
      </c>
      <c r="IE3" s="2" t="s">
        <v>237</v>
      </c>
      <c r="IF3" s="2" t="s">
        <v>238</v>
      </c>
      <c r="IG3" s="2" t="s">
        <v>239</v>
      </c>
      <c r="IH3" s="2" t="s">
        <v>240</v>
      </c>
      <c r="II3" s="2" t="s">
        <v>241</v>
      </c>
      <c r="IJ3" s="2" t="s">
        <v>242</v>
      </c>
      <c r="IK3" s="2" t="s">
        <v>243</v>
      </c>
      <c r="IL3" s="2" t="s">
        <v>244</v>
      </c>
      <c r="IM3" s="2" t="s">
        <v>245</v>
      </c>
      <c r="IN3" s="2" t="s">
        <v>246</v>
      </c>
      <c r="IO3" s="2" t="s">
        <v>247</v>
      </c>
      <c r="IP3" s="2" t="s">
        <v>248</v>
      </c>
      <c r="IQ3" s="2" t="s">
        <v>249</v>
      </c>
      <c r="IR3" s="2" t="s">
        <v>250</v>
      </c>
      <c r="IS3" s="2" t="s">
        <v>251</v>
      </c>
      <c r="IT3" s="2" t="s">
        <v>252</v>
      </c>
      <c r="IU3" s="2" t="s">
        <v>253</v>
      </c>
      <c r="IV3" s="2" t="s">
        <v>257</v>
      </c>
      <c r="IW3" s="2" t="s">
        <v>258</v>
      </c>
      <c r="IX3" s="2" t="s">
        <v>259</v>
      </c>
      <c r="IY3" s="2" t="s">
        <v>260</v>
      </c>
      <c r="IZ3" s="2" t="s">
        <v>261</v>
      </c>
      <c r="JA3" s="2" t="s">
        <v>262</v>
      </c>
      <c r="JB3" s="2" t="s">
        <v>263</v>
      </c>
      <c r="JC3" s="2" t="s">
        <v>264</v>
      </c>
      <c r="JD3" s="2" t="s">
        <v>265</v>
      </c>
      <c r="JE3" s="2" t="s">
        <v>266</v>
      </c>
      <c r="JF3" s="2" t="s">
        <v>267</v>
      </c>
      <c r="JG3" s="2" t="s">
        <v>268</v>
      </c>
      <c r="JH3" s="2" t="s">
        <v>269</v>
      </c>
      <c r="JI3" s="2" t="s">
        <v>270</v>
      </c>
      <c r="JJ3" s="2" t="s">
        <v>271</v>
      </c>
      <c r="JK3" s="2" t="s">
        <v>272</v>
      </c>
      <c r="JL3" s="2" t="s">
        <v>273</v>
      </c>
      <c r="JM3" s="2" t="s">
        <v>274</v>
      </c>
      <c r="JN3" s="2" t="s">
        <v>275</v>
      </c>
      <c r="JO3" s="2" t="s">
        <v>276</v>
      </c>
      <c r="JP3" s="2" t="s">
        <v>277</v>
      </c>
      <c r="JQ3" s="2" t="s">
        <v>278</v>
      </c>
      <c r="JR3" s="2" t="s">
        <v>279</v>
      </c>
      <c r="JS3" s="2" t="s">
        <v>280</v>
      </c>
      <c r="JT3" s="2" t="s">
        <v>281</v>
      </c>
      <c r="JU3" s="2" t="s">
        <v>282</v>
      </c>
      <c r="JV3" s="2" t="s">
        <v>283</v>
      </c>
      <c r="JW3" s="2" t="s">
        <v>284</v>
      </c>
      <c r="JX3" s="2" t="s">
        <v>285</v>
      </c>
      <c r="JY3" s="2" t="s">
        <v>286</v>
      </c>
      <c r="JZ3" s="2" t="s">
        <v>287</v>
      </c>
      <c r="KA3" s="2" t="s">
        <v>288</v>
      </c>
      <c r="KB3" s="2" t="s">
        <v>289</v>
      </c>
      <c r="KC3" s="2" t="s">
        <v>290</v>
      </c>
      <c r="KD3" s="2" t="s">
        <v>291</v>
      </c>
      <c r="KE3" s="2" t="s">
        <v>292</v>
      </c>
      <c r="KF3" s="2" t="s">
        <v>293</v>
      </c>
      <c r="KG3" s="2" t="s">
        <v>294</v>
      </c>
      <c r="KH3" s="2" t="s">
        <v>295</v>
      </c>
      <c r="KI3" s="2" t="s">
        <v>296</v>
      </c>
      <c r="KJ3" s="2" t="s">
        <v>297</v>
      </c>
      <c r="KK3" s="2" t="s">
        <v>298</v>
      </c>
      <c r="KL3" s="2" t="s">
        <v>299</v>
      </c>
      <c r="KM3" s="2" t="s">
        <v>300</v>
      </c>
      <c r="KN3" s="2" t="s">
        <v>301</v>
      </c>
      <c r="KO3" s="2" t="s">
        <v>302</v>
      </c>
      <c r="KP3" s="2" t="s">
        <v>303</v>
      </c>
      <c r="KQ3" s="2" t="s">
        <v>304</v>
      </c>
    </row>
    <row r="4" spans="1:303" s="1" customFormat="1" x14ac:dyDescent="0.25">
      <c r="A4" s="14"/>
      <c r="B4" s="13" t="s">
        <v>430</v>
      </c>
      <c r="C4" s="9">
        <f>SUM(D4:KQ4)</f>
        <v>10432725.221313324</v>
      </c>
      <c r="D4" s="8">
        <f>'CRONOGRAMA FISICO-FINANCEIRO'!D28</f>
        <v>24430.353248197986</v>
      </c>
      <c r="E4" s="8">
        <f>'CRONOGRAMA FISICO-FINANCEIRO'!E28</f>
        <v>27900.093235740831</v>
      </c>
      <c r="F4" s="8">
        <f>'CRONOGRAMA FISICO-FINANCEIRO'!F28</f>
        <v>31371.700427566939</v>
      </c>
      <c r="G4" s="8">
        <f>'CRONOGRAMA FISICO-FINANCEIRO'!G28</f>
        <v>34845.195536706357</v>
      </c>
      <c r="H4" s="8">
        <f>'CRONOGRAMA FISICO-FINANCEIRO'!H28</f>
        <v>34845.195536706357</v>
      </c>
      <c r="I4" s="8">
        <f>'CRONOGRAMA FISICO-FINANCEIRO'!I28</f>
        <v>34845.195536706357</v>
      </c>
      <c r="J4" s="8">
        <f>'CRONOGRAMA FISICO-FINANCEIRO'!J28</f>
        <v>34845.195536706357</v>
      </c>
      <c r="K4" s="8">
        <f>'CRONOGRAMA FISICO-FINANCEIRO'!K28</f>
        <v>34845.195536706357</v>
      </c>
      <c r="L4" s="8">
        <f>'CRONOGRAMA FISICO-FINANCEIRO'!L28</f>
        <v>34845.195536706357</v>
      </c>
      <c r="M4" s="8">
        <f>'CRONOGRAMA FISICO-FINANCEIRO'!M28</f>
        <v>34845.195536706357</v>
      </c>
      <c r="N4" s="8">
        <f>'CRONOGRAMA FISICO-FINANCEIRO'!N28</f>
        <v>34845.195536706357</v>
      </c>
      <c r="O4" s="8">
        <f>'CRONOGRAMA FISICO-FINANCEIRO'!O28</f>
        <v>34845.195536706357</v>
      </c>
      <c r="P4" s="8">
        <f>'CRONOGRAMA FISICO-FINANCEIRO'!P28</f>
        <v>34845.195536706357</v>
      </c>
      <c r="Q4" s="8">
        <f>'CRONOGRAMA FISICO-FINANCEIRO'!Q28</f>
        <v>34845.195536706357</v>
      </c>
      <c r="R4" s="8">
        <f>'CRONOGRAMA FISICO-FINANCEIRO'!R28</f>
        <v>34845.195536706357</v>
      </c>
      <c r="S4" s="8">
        <f>'CRONOGRAMA FISICO-FINANCEIRO'!S28</f>
        <v>34845.195536706357</v>
      </c>
      <c r="T4" s="8">
        <f>'CRONOGRAMA FISICO-FINANCEIRO'!T28</f>
        <v>34845.195536706357</v>
      </c>
      <c r="U4" s="8">
        <f>'CRONOGRAMA FISICO-FINANCEIRO'!U28</f>
        <v>34845.195536706357</v>
      </c>
      <c r="V4" s="8">
        <f>'CRONOGRAMA FISICO-FINANCEIRO'!V28</f>
        <v>34845.195536706357</v>
      </c>
      <c r="W4" s="8">
        <f>'CRONOGRAMA FISICO-FINANCEIRO'!W28</f>
        <v>34845.195536706357</v>
      </c>
      <c r="X4" s="8">
        <f>'CRONOGRAMA FISICO-FINANCEIRO'!X28</f>
        <v>34845.195536706357</v>
      </c>
      <c r="Y4" s="8">
        <f>'CRONOGRAMA FISICO-FINANCEIRO'!Y28</f>
        <v>34845.195536706357</v>
      </c>
      <c r="Z4" s="8">
        <f>'CRONOGRAMA FISICO-FINANCEIRO'!Z28</f>
        <v>34845.195536706357</v>
      </c>
      <c r="AA4" s="8">
        <f>'CRONOGRAMA FISICO-FINANCEIRO'!AA28</f>
        <v>34845.195536706357</v>
      </c>
      <c r="AB4" s="8">
        <f>'CRONOGRAMA FISICO-FINANCEIRO'!AB28</f>
        <v>34845.195536706357</v>
      </c>
      <c r="AC4" s="8">
        <f>'CRONOGRAMA FISICO-FINANCEIRO'!AC28</f>
        <v>34845.195536706357</v>
      </c>
      <c r="AD4" s="8">
        <f>'CRONOGRAMA FISICO-FINANCEIRO'!AD28</f>
        <v>34845.195536706357</v>
      </c>
      <c r="AE4" s="8">
        <f>'CRONOGRAMA FISICO-FINANCEIRO'!AE28</f>
        <v>34845.195536706357</v>
      </c>
      <c r="AF4" s="8">
        <f>'CRONOGRAMA FISICO-FINANCEIRO'!AF28</f>
        <v>34845.195536706357</v>
      </c>
      <c r="AG4" s="8">
        <f>'CRONOGRAMA FISICO-FINANCEIRO'!AG28</f>
        <v>34845.195536706357</v>
      </c>
      <c r="AH4" s="8">
        <f>'CRONOGRAMA FISICO-FINANCEIRO'!AH28</f>
        <v>34845.195536706357</v>
      </c>
      <c r="AI4" s="8">
        <f>'CRONOGRAMA FISICO-FINANCEIRO'!AI28</f>
        <v>34845.195536706357</v>
      </c>
      <c r="AJ4" s="8">
        <f>'CRONOGRAMA FISICO-FINANCEIRO'!AJ28</f>
        <v>34845.195536706357</v>
      </c>
      <c r="AK4" s="8">
        <f>'CRONOGRAMA FISICO-FINANCEIRO'!AK28</f>
        <v>34845.195536706357</v>
      </c>
      <c r="AL4" s="8">
        <f>'CRONOGRAMA FISICO-FINANCEIRO'!AL28</f>
        <v>34845.195536706357</v>
      </c>
      <c r="AM4" s="8">
        <f>'CRONOGRAMA FISICO-FINANCEIRO'!AM28</f>
        <v>34845.195536706357</v>
      </c>
      <c r="AN4" s="8">
        <f>'CRONOGRAMA FISICO-FINANCEIRO'!AN28</f>
        <v>34845.195536706357</v>
      </c>
      <c r="AO4" s="8">
        <f>'CRONOGRAMA FISICO-FINANCEIRO'!AO28</f>
        <v>34845.195536706357</v>
      </c>
      <c r="AP4" s="8">
        <f>'CRONOGRAMA FISICO-FINANCEIRO'!AP28</f>
        <v>34845.195536706357</v>
      </c>
      <c r="AQ4" s="8">
        <f>'CRONOGRAMA FISICO-FINANCEIRO'!AQ28</f>
        <v>34845.195536706357</v>
      </c>
      <c r="AR4" s="8">
        <f>'CRONOGRAMA FISICO-FINANCEIRO'!AR28</f>
        <v>34845.195536706357</v>
      </c>
      <c r="AS4" s="8">
        <f>'CRONOGRAMA FISICO-FINANCEIRO'!AS28</f>
        <v>34845.195536706357</v>
      </c>
      <c r="AT4" s="8">
        <f>'CRONOGRAMA FISICO-FINANCEIRO'!AT28</f>
        <v>34845.195536706357</v>
      </c>
      <c r="AU4" s="8">
        <f>'CRONOGRAMA FISICO-FINANCEIRO'!AU28</f>
        <v>34845.195536706357</v>
      </c>
      <c r="AV4" s="8">
        <f>'CRONOGRAMA FISICO-FINANCEIRO'!AV28</f>
        <v>34845.195536706357</v>
      </c>
      <c r="AW4" s="8">
        <f>'CRONOGRAMA FISICO-FINANCEIRO'!AW28</f>
        <v>34845.195536706357</v>
      </c>
      <c r="AX4" s="8">
        <f>'CRONOGRAMA FISICO-FINANCEIRO'!AX28</f>
        <v>34845.195536706357</v>
      </c>
      <c r="AY4" s="8">
        <f>'CRONOGRAMA FISICO-FINANCEIRO'!AY28</f>
        <v>34845.195536706357</v>
      </c>
      <c r="AZ4" s="8">
        <f>'CRONOGRAMA FISICO-FINANCEIRO'!AZ28</f>
        <v>34845.195536706357</v>
      </c>
      <c r="BA4" s="8">
        <f>'CRONOGRAMA FISICO-FINANCEIRO'!BA28</f>
        <v>34845.195536706357</v>
      </c>
      <c r="BB4" s="8">
        <f>'CRONOGRAMA FISICO-FINANCEIRO'!BB28</f>
        <v>34845.195536706357</v>
      </c>
      <c r="BC4" s="8">
        <f>'CRONOGRAMA FISICO-FINANCEIRO'!BC28</f>
        <v>34845.195536706357</v>
      </c>
      <c r="BD4" s="8">
        <f>'CRONOGRAMA FISICO-FINANCEIRO'!BD28</f>
        <v>34845.195536706357</v>
      </c>
      <c r="BE4" s="8">
        <f>'CRONOGRAMA FISICO-FINANCEIRO'!BE28</f>
        <v>34845.195536706357</v>
      </c>
      <c r="BF4" s="8">
        <f>'CRONOGRAMA FISICO-FINANCEIRO'!BF28</f>
        <v>34845.195536706357</v>
      </c>
      <c r="BG4" s="8">
        <f>'CRONOGRAMA FISICO-FINANCEIRO'!BG28</f>
        <v>34845.195536706357</v>
      </c>
      <c r="BH4" s="8">
        <f>'CRONOGRAMA FISICO-FINANCEIRO'!BH28</f>
        <v>34845.195536706357</v>
      </c>
      <c r="BI4" s="8">
        <f>'CRONOGRAMA FISICO-FINANCEIRO'!BI28</f>
        <v>34845.195536706357</v>
      </c>
      <c r="BJ4" s="8">
        <f>'CRONOGRAMA FISICO-FINANCEIRO'!BJ28</f>
        <v>34845.195536706357</v>
      </c>
      <c r="BK4" s="8">
        <f>'CRONOGRAMA FISICO-FINANCEIRO'!BK28</f>
        <v>34845.195536706357</v>
      </c>
      <c r="BL4" s="8">
        <f>'CRONOGRAMA FISICO-FINANCEIRO'!BL28</f>
        <v>34845.195536706357</v>
      </c>
      <c r="BM4" s="8">
        <f>'CRONOGRAMA FISICO-FINANCEIRO'!BM28</f>
        <v>34845.195536706357</v>
      </c>
      <c r="BN4" s="8">
        <f>'CRONOGRAMA FISICO-FINANCEIRO'!BN28</f>
        <v>34845.195536706357</v>
      </c>
      <c r="BO4" s="8">
        <f>'CRONOGRAMA FISICO-FINANCEIRO'!BO28</f>
        <v>34845.195536706357</v>
      </c>
      <c r="BP4" s="8">
        <f>'CRONOGRAMA FISICO-FINANCEIRO'!BP28</f>
        <v>34845.195536706357</v>
      </c>
      <c r="BQ4" s="8">
        <f>'CRONOGRAMA FISICO-FINANCEIRO'!BQ28</f>
        <v>34845.195536706357</v>
      </c>
      <c r="BR4" s="8">
        <f>'CRONOGRAMA FISICO-FINANCEIRO'!BR28</f>
        <v>34845.195536706357</v>
      </c>
      <c r="BS4" s="8">
        <f>'CRONOGRAMA FISICO-FINANCEIRO'!BS28</f>
        <v>34845.195536706357</v>
      </c>
      <c r="BT4" s="8">
        <f>'CRONOGRAMA FISICO-FINANCEIRO'!BT28</f>
        <v>34845.195536706357</v>
      </c>
      <c r="BU4" s="8">
        <f>'CRONOGRAMA FISICO-FINANCEIRO'!BU28</f>
        <v>34845.195536706357</v>
      </c>
      <c r="BV4" s="8">
        <f>'CRONOGRAMA FISICO-FINANCEIRO'!BV28</f>
        <v>34845.195536706357</v>
      </c>
      <c r="BW4" s="8">
        <f>'CRONOGRAMA FISICO-FINANCEIRO'!BW28</f>
        <v>34845.195536706357</v>
      </c>
      <c r="BX4" s="8">
        <f>'CRONOGRAMA FISICO-FINANCEIRO'!BX28</f>
        <v>34845.195536706357</v>
      </c>
      <c r="BY4" s="8">
        <f>'CRONOGRAMA FISICO-FINANCEIRO'!BY28</f>
        <v>34845.195536706357</v>
      </c>
      <c r="BZ4" s="8">
        <f>'CRONOGRAMA FISICO-FINANCEIRO'!BZ28</f>
        <v>34845.195536706357</v>
      </c>
      <c r="CA4" s="8">
        <f>'CRONOGRAMA FISICO-FINANCEIRO'!CA28</f>
        <v>34845.195536706357</v>
      </c>
      <c r="CB4" s="8">
        <f>'CRONOGRAMA FISICO-FINANCEIRO'!CB28</f>
        <v>34845.195536706357</v>
      </c>
      <c r="CC4" s="8">
        <f>'CRONOGRAMA FISICO-FINANCEIRO'!CC28</f>
        <v>34845.195536706357</v>
      </c>
      <c r="CD4" s="8">
        <f>'CRONOGRAMA FISICO-FINANCEIRO'!CD28</f>
        <v>34845.195536706357</v>
      </c>
      <c r="CE4" s="8">
        <f>'CRONOGRAMA FISICO-FINANCEIRO'!CE28</f>
        <v>34845.195536706357</v>
      </c>
      <c r="CF4" s="8">
        <f>'CRONOGRAMA FISICO-FINANCEIRO'!CF28</f>
        <v>34845.195536706357</v>
      </c>
      <c r="CG4" s="8">
        <f>'CRONOGRAMA FISICO-FINANCEIRO'!CG28</f>
        <v>34845.195536706357</v>
      </c>
      <c r="CH4" s="8">
        <f>'CRONOGRAMA FISICO-FINANCEIRO'!CH28</f>
        <v>34845.195536706357</v>
      </c>
      <c r="CI4" s="8">
        <f>'CRONOGRAMA FISICO-FINANCEIRO'!CI28</f>
        <v>34845.195536706357</v>
      </c>
      <c r="CJ4" s="8">
        <f>'CRONOGRAMA FISICO-FINANCEIRO'!CJ28</f>
        <v>34845.195536706357</v>
      </c>
      <c r="CK4" s="8">
        <f>'CRONOGRAMA FISICO-FINANCEIRO'!CK28</f>
        <v>34845.195536706357</v>
      </c>
      <c r="CL4" s="8">
        <f>'CRONOGRAMA FISICO-FINANCEIRO'!CL28</f>
        <v>34845.195536706357</v>
      </c>
      <c r="CM4" s="8">
        <f>'CRONOGRAMA FISICO-FINANCEIRO'!CM28</f>
        <v>34845.195536706357</v>
      </c>
      <c r="CN4" s="8">
        <f>'CRONOGRAMA FISICO-FINANCEIRO'!CN28</f>
        <v>34845.195536706357</v>
      </c>
      <c r="CO4" s="8">
        <f>'CRONOGRAMA FISICO-FINANCEIRO'!CO28</f>
        <v>34845.195536706357</v>
      </c>
      <c r="CP4" s="8">
        <f>'CRONOGRAMA FISICO-FINANCEIRO'!CP28</f>
        <v>34845.195536706357</v>
      </c>
      <c r="CQ4" s="8">
        <f>'CRONOGRAMA FISICO-FINANCEIRO'!CQ28</f>
        <v>34845.195536706357</v>
      </c>
      <c r="CR4" s="8">
        <f>'CRONOGRAMA FISICO-FINANCEIRO'!CR28</f>
        <v>34845.195536706357</v>
      </c>
      <c r="CS4" s="8">
        <f>'CRONOGRAMA FISICO-FINANCEIRO'!CS28</f>
        <v>34845.195536706357</v>
      </c>
      <c r="CT4" s="8">
        <f>'CRONOGRAMA FISICO-FINANCEIRO'!CT28</f>
        <v>34845.195536706357</v>
      </c>
      <c r="CU4" s="8">
        <f>'CRONOGRAMA FISICO-FINANCEIRO'!CU28</f>
        <v>34845.195536706357</v>
      </c>
      <c r="CV4" s="8">
        <f>'CRONOGRAMA FISICO-FINANCEIRO'!CV28</f>
        <v>34845.195536706357</v>
      </c>
      <c r="CW4" s="8">
        <f>'CRONOGRAMA FISICO-FINANCEIRO'!CW28</f>
        <v>34845.195536706357</v>
      </c>
      <c r="CX4" s="8">
        <f>'CRONOGRAMA FISICO-FINANCEIRO'!CX28</f>
        <v>34845.195536706357</v>
      </c>
      <c r="CY4" s="8">
        <f>'CRONOGRAMA FISICO-FINANCEIRO'!CY28</f>
        <v>34845.195536706357</v>
      </c>
      <c r="CZ4" s="8">
        <f>'CRONOGRAMA FISICO-FINANCEIRO'!CZ28</f>
        <v>34845.195536706357</v>
      </c>
      <c r="DA4" s="8">
        <f>'CRONOGRAMA FISICO-FINANCEIRO'!DA28</f>
        <v>34845.195536706357</v>
      </c>
      <c r="DB4" s="8">
        <f>'CRONOGRAMA FISICO-FINANCEIRO'!DB28</f>
        <v>34845.195536706357</v>
      </c>
      <c r="DC4" s="8">
        <f>'CRONOGRAMA FISICO-FINANCEIRO'!DC28</f>
        <v>34845.195536706357</v>
      </c>
      <c r="DD4" s="8">
        <f>'CRONOGRAMA FISICO-FINANCEIRO'!DD28</f>
        <v>34845.195536706357</v>
      </c>
      <c r="DE4" s="8">
        <f>'CRONOGRAMA FISICO-FINANCEIRO'!DE28</f>
        <v>34845.195536706357</v>
      </c>
      <c r="DF4" s="8">
        <f>'CRONOGRAMA FISICO-FINANCEIRO'!DF28</f>
        <v>34845.195536706357</v>
      </c>
      <c r="DG4" s="8">
        <f>'CRONOGRAMA FISICO-FINANCEIRO'!DG28</f>
        <v>34845.195536706357</v>
      </c>
      <c r="DH4" s="8">
        <f>'CRONOGRAMA FISICO-FINANCEIRO'!DH28</f>
        <v>34845.195536706357</v>
      </c>
      <c r="DI4" s="8">
        <f>'CRONOGRAMA FISICO-FINANCEIRO'!DI28</f>
        <v>34845.195536706357</v>
      </c>
      <c r="DJ4" s="8">
        <f>'CRONOGRAMA FISICO-FINANCEIRO'!DJ28</f>
        <v>34845.195536706357</v>
      </c>
      <c r="DK4" s="8">
        <f>'CRONOGRAMA FISICO-FINANCEIRO'!DK28</f>
        <v>34845.195536706357</v>
      </c>
      <c r="DL4" s="8">
        <f>'CRONOGRAMA FISICO-FINANCEIRO'!DL28</f>
        <v>34845.195536706357</v>
      </c>
      <c r="DM4" s="8">
        <f>'CRONOGRAMA FISICO-FINANCEIRO'!DM28</f>
        <v>34845.195536706357</v>
      </c>
      <c r="DN4" s="8">
        <f>'CRONOGRAMA FISICO-FINANCEIRO'!DN28</f>
        <v>34845.195536706357</v>
      </c>
      <c r="DO4" s="8">
        <f>'CRONOGRAMA FISICO-FINANCEIRO'!DO28</f>
        <v>34845.195536706357</v>
      </c>
      <c r="DP4" s="8">
        <f>'CRONOGRAMA FISICO-FINANCEIRO'!DP28</f>
        <v>34845.195536706357</v>
      </c>
      <c r="DQ4" s="8">
        <f>'CRONOGRAMA FISICO-FINANCEIRO'!DQ28</f>
        <v>34845.195536706357</v>
      </c>
      <c r="DR4" s="8">
        <f>'CRONOGRAMA FISICO-FINANCEIRO'!DR28</f>
        <v>34845.195536706357</v>
      </c>
      <c r="DS4" s="8">
        <f>'CRONOGRAMA FISICO-FINANCEIRO'!DS28</f>
        <v>34845.195536706357</v>
      </c>
      <c r="DT4" s="8">
        <f>'CRONOGRAMA FISICO-FINANCEIRO'!DT28</f>
        <v>34845.195536706357</v>
      </c>
      <c r="DU4" s="8">
        <f>'CRONOGRAMA FISICO-FINANCEIRO'!DU28</f>
        <v>34845.195536706357</v>
      </c>
      <c r="DV4" s="8">
        <f>'CRONOGRAMA FISICO-FINANCEIRO'!DV28</f>
        <v>34845.195536706357</v>
      </c>
      <c r="DW4" s="8">
        <f>'CRONOGRAMA FISICO-FINANCEIRO'!DW28</f>
        <v>34845.195536706357</v>
      </c>
      <c r="DX4" s="8">
        <f>'CRONOGRAMA FISICO-FINANCEIRO'!DX28</f>
        <v>34845.195536706357</v>
      </c>
      <c r="DY4" s="8">
        <f>'CRONOGRAMA FISICO-FINANCEIRO'!DY28</f>
        <v>34845.195536706357</v>
      </c>
      <c r="DZ4" s="8">
        <f>'CRONOGRAMA FISICO-FINANCEIRO'!DZ28</f>
        <v>34845.195536706357</v>
      </c>
      <c r="EA4" s="8">
        <f>'CRONOGRAMA FISICO-FINANCEIRO'!EA28</f>
        <v>34845.195536706357</v>
      </c>
      <c r="EB4" s="8">
        <f>'CRONOGRAMA FISICO-FINANCEIRO'!EB28</f>
        <v>34845.195536706357</v>
      </c>
      <c r="EC4" s="8">
        <f>'CRONOGRAMA FISICO-FINANCEIRO'!EC28</f>
        <v>34845.195536706357</v>
      </c>
      <c r="ED4" s="8">
        <f>'CRONOGRAMA FISICO-FINANCEIRO'!ED28</f>
        <v>34845.195536706357</v>
      </c>
      <c r="EE4" s="8">
        <f>'CRONOGRAMA FISICO-FINANCEIRO'!EE28</f>
        <v>34845.195536706357</v>
      </c>
      <c r="EF4" s="8">
        <f>'CRONOGRAMA FISICO-FINANCEIRO'!EF28</f>
        <v>34845.195536706357</v>
      </c>
      <c r="EG4" s="8">
        <f>'CRONOGRAMA FISICO-FINANCEIRO'!EG28</f>
        <v>34845.195536706357</v>
      </c>
      <c r="EH4" s="8">
        <f>'CRONOGRAMA FISICO-FINANCEIRO'!EH28</f>
        <v>34845.195536706357</v>
      </c>
      <c r="EI4" s="8">
        <f>'CRONOGRAMA FISICO-FINANCEIRO'!EI28</f>
        <v>34845.195536706357</v>
      </c>
      <c r="EJ4" s="8">
        <f>'CRONOGRAMA FISICO-FINANCEIRO'!EJ28</f>
        <v>34845.195536706357</v>
      </c>
      <c r="EK4" s="8">
        <f>'CRONOGRAMA FISICO-FINANCEIRO'!EK28</f>
        <v>34845.195536706357</v>
      </c>
      <c r="EL4" s="8">
        <f>'CRONOGRAMA FISICO-FINANCEIRO'!EL28</f>
        <v>34845.195536706357</v>
      </c>
      <c r="EM4" s="8">
        <f>'CRONOGRAMA FISICO-FINANCEIRO'!EM28</f>
        <v>34845.195536706357</v>
      </c>
      <c r="EN4" s="8">
        <f>'CRONOGRAMA FISICO-FINANCEIRO'!EN28</f>
        <v>34845.195536706357</v>
      </c>
      <c r="EO4" s="8">
        <f>'CRONOGRAMA FISICO-FINANCEIRO'!EO28</f>
        <v>34845.195536706357</v>
      </c>
      <c r="EP4" s="8">
        <f>'CRONOGRAMA FISICO-FINANCEIRO'!EP28</f>
        <v>34845.195536706357</v>
      </c>
      <c r="EQ4" s="8">
        <f>'CRONOGRAMA FISICO-FINANCEIRO'!EQ28</f>
        <v>34845.195536706357</v>
      </c>
      <c r="ER4" s="8">
        <f>'CRONOGRAMA FISICO-FINANCEIRO'!ER28</f>
        <v>34845.195536706357</v>
      </c>
      <c r="ES4" s="8">
        <f>'CRONOGRAMA FISICO-FINANCEIRO'!ES28</f>
        <v>34845.195536706357</v>
      </c>
      <c r="ET4" s="8">
        <f>'CRONOGRAMA FISICO-FINANCEIRO'!ET28</f>
        <v>34845.195536706357</v>
      </c>
      <c r="EU4" s="8">
        <f>'CRONOGRAMA FISICO-FINANCEIRO'!EU28</f>
        <v>34845.195536706357</v>
      </c>
      <c r="EV4" s="8">
        <f>'CRONOGRAMA FISICO-FINANCEIRO'!EV28</f>
        <v>34845.195536706357</v>
      </c>
      <c r="EW4" s="8">
        <f>'CRONOGRAMA FISICO-FINANCEIRO'!EW28</f>
        <v>34845.195536706357</v>
      </c>
      <c r="EX4" s="8">
        <f>'CRONOGRAMA FISICO-FINANCEIRO'!EX28</f>
        <v>34845.195536706357</v>
      </c>
      <c r="EY4" s="8">
        <f>'CRONOGRAMA FISICO-FINANCEIRO'!EY28</f>
        <v>34845.195536706357</v>
      </c>
      <c r="EZ4" s="8">
        <f>'CRONOGRAMA FISICO-FINANCEIRO'!EZ28</f>
        <v>34845.195536706357</v>
      </c>
      <c r="FA4" s="8">
        <f>'CRONOGRAMA FISICO-FINANCEIRO'!FA28</f>
        <v>34845.195536706357</v>
      </c>
      <c r="FB4" s="8">
        <f>'CRONOGRAMA FISICO-FINANCEIRO'!FB28</f>
        <v>34845.195536706357</v>
      </c>
      <c r="FC4" s="8">
        <f>'CRONOGRAMA FISICO-FINANCEIRO'!FC28</f>
        <v>34845.195536706357</v>
      </c>
      <c r="FD4" s="8">
        <f>'CRONOGRAMA FISICO-FINANCEIRO'!FD28</f>
        <v>34845.195536706357</v>
      </c>
      <c r="FE4" s="8">
        <f>'CRONOGRAMA FISICO-FINANCEIRO'!FE28</f>
        <v>34845.195536706357</v>
      </c>
      <c r="FF4" s="8">
        <f>'CRONOGRAMA FISICO-FINANCEIRO'!FF28</f>
        <v>34845.195536706357</v>
      </c>
      <c r="FG4" s="8">
        <f>'CRONOGRAMA FISICO-FINANCEIRO'!FG28</f>
        <v>34845.195536706357</v>
      </c>
      <c r="FH4" s="8">
        <f>'CRONOGRAMA FISICO-FINANCEIRO'!FH28</f>
        <v>34845.195536706357</v>
      </c>
      <c r="FI4" s="8">
        <f>'CRONOGRAMA FISICO-FINANCEIRO'!FI28</f>
        <v>34845.195536706357</v>
      </c>
      <c r="FJ4" s="8">
        <f>'CRONOGRAMA FISICO-FINANCEIRO'!FJ28</f>
        <v>34845.195536706357</v>
      </c>
      <c r="FK4" s="8">
        <f>'CRONOGRAMA FISICO-FINANCEIRO'!FK28</f>
        <v>34845.195536706357</v>
      </c>
      <c r="FL4" s="8">
        <f>'CRONOGRAMA FISICO-FINANCEIRO'!FL28</f>
        <v>34845.195536706357</v>
      </c>
      <c r="FM4" s="8">
        <f>'CRONOGRAMA FISICO-FINANCEIRO'!FM28</f>
        <v>34845.195536706357</v>
      </c>
      <c r="FN4" s="8">
        <f>'CRONOGRAMA FISICO-FINANCEIRO'!FN28</f>
        <v>34845.195536706357</v>
      </c>
      <c r="FO4" s="8">
        <f>'CRONOGRAMA FISICO-FINANCEIRO'!FO28</f>
        <v>34845.195536706357</v>
      </c>
      <c r="FP4" s="8">
        <f>'CRONOGRAMA FISICO-FINANCEIRO'!FP28</f>
        <v>34845.195536706357</v>
      </c>
      <c r="FQ4" s="8">
        <f>'CRONOGRAMA FISICO-FINANCEIRO'!FQ28</f>
        <v>34845.195536706357</v>
      </c>
      <c r="FR4" s="8">
        <f>'CRONOGRAMA FISICO-FINANCEIRO'!FR28</f>
        <v>34845.195536706357</v>
      </c>
      <c r="FS4" s="8">
        <f>'CRONOGRAMA FISICO-FINANCEIRO'!FS28</f>
        <v>34845.195536706357</v>
      </c>
      <c r="FT4" s="8">
        <f>'CRONOGRAMA FISICO-FINANCEIRO'!FT28</f>
        <v>34845.195536706357</v>
      </c>
      <c r="FU4" s="8">
        <f>'CRONOGRAMA FISICO-FINANCEIRO'!FU28</f>
        <v>34845.195536706357</v>
      </c>
      <c r="FV4" s="8">
        <f>'CRONOGRAMA FISICO-FINANCEIRO'!FV28</f>
        <v>34845.195536706357</v>
      </c>
      <c r="FW4" s="8">
        <f>'CRONOGRAMA FISICO-FINANCEIRO'!FW28</f>
        <v>34845.195536706357</v>
      </c>
      <c r="FX4" s="8">
        <f>'CRONOGRAMA FISICO-FINANCEIRO'!FX28</f>
        <v>34845.195536706357</v>
      </c>
      <c r="FY4" s="8">
        <f>'CRONOGRAMA FISICO-FINANCEIRO'!FY28</f>
        <v>34845.195536706357</v>
      </c>
      <c r="FZ4" s="8">
        <f>'CRONOGRAMA FISICO-FINANCEIRO'!FZ28</f>
        <v>34845.195536706357</v>
      </c>
      <c r="GA4" s="8">
        <f>'CRONOGRAMA FISICO-FINANCEIRO'!GA28</f>
        <v>34845.195536706357</v>
      </c>
      <c r="GB4" s="8">
        <f>'CRONOGRAMA FISICO-FINANCEIRO'!GB28</f>
        <v>34845.195536706357</v>
      </c>
      <c r="GC4" s="8">
        <f>'CRONOGRAMA FISICO-FINANCEIRO'!GC28</f>
        <v>34845.195536706357</v>
      </c>
      <c r="GD4" s="8">
        <f>'CRONOGRAMA FISICO-FINANCEIRO'!GD28</f>
        <v>34845.195536706357</v>
      </c>
      <c r="GE4" s="8">
        <f>'CRONOGRAMA FISICO-FINANCEIRO'!GE28</f>
        <v>34845.195536706357</v>
      </c>
      <c r="GF4" s="8">
        <f>'CRONOGRAMA FISICO-FINANCEIRO'!GF28</f>
        <v>34845.195536706357</v>
      </c>
      <c r="GG4" s="8">
        <f>'CRONOGRAMA FISICO-FINANCEIRO'!GG28</f>
        <v>34845.195536706357</v>
      </c>
      <c r="GH4" s="8">
        <f>'CRONOGRAMA FISICO-FINANCEIRO'!GH28</f>
        <v>34845.195536706357</v>
      </c>
      <c r="GI4" s="8">
        <f>'CRONOGRAMA FISICO-FINANCEIRO'!GI28</f>
        <v>34845.195536706357</v>
      </c>
      <c r="GJ4" s="8">
        <f>'CRONOGRAMA FISICO-FINANCEIRO'!GJ28</f>
        <v>34845.195536706357</v>
      </c>
      <c r="GK4" s="8">
        <f>'CRONOGRAMA FISICO-FINANCEIRO'!GK28</f>
        <v>34845.195536706357</v>
      </c>
      <c r="GL4" s="8">
        <f>'CRONOGRAMA FISICO-FINANCEIRO'!GL28</f>
        <v>34845.195536706357</v>
      </c>
      <c r="GM4" s="8">
        <f>'CRONOGRAMA FISICO-FINANCEIRO'!GM28</f>
        <v>34845.195536706357</v>
      </c>
      <c r="GN4" s="8">
        <f>'CRONOGRAMA FISICO-FINANCEIRO'!GN28</f>
        <v>34845.195536706357</v>
      </c>
      <c r="GO4" s="8">
        <f>'CRONOGRAMA FISICO-FINANCEIRO'!GO28</f>
        <v>34845.195536706357</v>
      </c>
      <c r="GP4" s="8">
        <f>'CRONOGRAMA FISICO-FINANCEIRO'!GP28</f>
        <v>34845.195536706357</v>
      </c>
      <c r="GQ4" s="8">
        <f>'CRONOGRAMA FISICO-FINANCEIRO'!GQ28</f>
        <v>34845.195536706357</v>
      </c>
      <c r="GR4" s="8">
        <f>'CRONOGRAMA FISICO-FINANCEIRO'!GR28</f>
        <v>34845.195536706357</v>
      </c>
      <c r="GS4" s="8">
        <f>'CRONOGRAMA FISICO-FINANCEIRO'!GS28</f>
        <v>34845.195536706357</v>
      </c>
      <c r="GT4" s="8">
        <f>'CRONOGRAMA FISICO-FINANCEIRO'!GT28</f>
        <v>34845.195536706357</v>
      </c>
      <c r="GU4" s="8">
        <f>'CRONOGRAMA FISICO-FINANCEIRO'!GU28</f>
        <v>34845.195536706357</v>
      </c>
      <c r="GV4" s="8">
        <f>'CRONOGRAMA FISICO-FINANCEIRO'!GV28</f>
        <v>34845.195536706357</v>
      </c>
      <c r="GW4" s="8">
        <f>'CRONOGRAMA FISICO-FINANCEIRO'!GW28</f>
        <v>34845.195536706357</v>
      </c>
      <c r="GX4" s="8">
        <f>'CRONOGRAMA FISICO-FINANCEIRO'!GX28</f>
        <v>34845.195536706357</v>
      </c>
      <c r="GY4" s="8">
        <f>'CRONOGRAMA FISICO-FINANCEIRO'!GY28</f>
        <v>34845.195536706357</v>
      </c>
      <c r="GZ4" s="8">
        <f>'CRONOGRAMA FISICO-FINANCEIRO'!GZ28</f>
        <v>34845.195536706357</v>
      </c>
      <c r="HA4" s="8">
        <f>'CRONOGRAMA FISICO-FINANCEIRO'!HA28</f>
        <v>34845.195536706357</v>
      </c>
      <c r="HB4" s="8">
        <f>'CRONOGRAMA FISICO-FINANCEIRO'!HB28</f>
        <v>34845.195536706357</v>
      </c>
      <c r="HC4" s="8">
        <f>'CRONOGRAMA FISICO-FINANCEIRO'!HC28</f>
        <v>34845.195536706357</v>
      </c>
      <c r="HD4" s="8">
        <f>'CRONOGRAMA FISICO-FINANCEIRO'!HD28</f>
        <v>34845.195536706357</v>
      </c>
      <c r="HE4" s="8">
        <f>'CRONOGRAMA FISICO-FINANCEIRO'!HE28</f>
        <v>34845.195536706357</v>
      </c>
      <c r="HF4" s="8">
        <f>'CRONOGRAMA FISICO-FINANCEIRO'!HF28</f>
        <v>34845.195536706357</v>
      </c>
      <c r="HG4" s="8">
        <f>'CRONOGRAMA FISICO-FINANCEIRO'!HG28</f>
        <v>34845.195536706357</v>
      </c>
      <c r="HH4" s="8">
        <f>'CRONOGRAMA FISICO-FINANCEIRO'!HH28</f>
        <v>34845.195536706357</v>
      </c>
      <c r="HI4" s="8">
        <f>'CRONOGRAMA FISICO-FINANCEIRO'!HI28</f>
        <v>34845.195536706357</v>
      </c>
      <c r="HJ4" s="8">
        <f>'CRONOGRAMA FISICO-FINANCEIRO'!HJ28</f>
        <v>34845.195536706357</v>
      </c>
      <c r="HK4" s="8">
        <f>'CRONOGRAMA FISICO-FINANCEIRO'!HK28</f>
        <v>34845.195536706357</v>
      </c>
      <c r="HL4" s="8">
        <f>'CRONOGRAMA FISICO-FINANCEIRO'!HL28</f>
        <v>34845.195536706357</v>
      </c>
      <c r="HM4" s="8">
        <f>'CRONOGRAMA FISICO-FINANCEIRO'!HM28</f>
        <v>34845.195536706357</v>
      </c>
      <c r="HN4" s="8">
        <f>'CRONOGRAMA FISICO-FINANCEIRO'!HN28</f>
        <v>34845.195536706357</v>
      </c>
      <c r="HO4" s="8">
        <f>'CRONOGRAMA FISICO-FINANCEIRO'!HO28</f>
        <v>34845.195536706357</v>
      </c>
      <c r="HP4" s="8">
        <f>'CRONOGRAMA FISICO-FINANCEIRO'!HP28</f>
        <v>34845.195536706357</v>
      </c>
      <c r="HQ4" s="8">
        <f>'CRONOGRAMA FISICO-FINANCEIRO'!HQ28</f>
        <v>34845.195536706357</v>
      </c>
      <c r="HR4" s="8">
        <f>'CRONOGRAMA FISICO-FINANCEIRO'!HR28</f>
        <v>34845.195536706357</v>
      </c>
      <c r="HS4" s="8">
        <f>'CRONOGRAMA FISICO-FINANCEIRO'!HS28</f>
        <v>34845.195536706357</v>
      </c>
      <c r="HT4" s="8">
        <f>'CRONOGRAMA FISICO-FINANCEIRO'!HT28</f>
        <v>34845.195536706357</v>
      </c>
      <c r="HU4" s="8">
        <f>'CRONOGRAMA FISICO-FINANCEIRO'!HU28</f>
        <v>34845.195536706357</v>
      </c>
      <c r="HV4" s="8">
        <f>'CRONOGRAMA FISICO-FINANCEIRO'!HV28</f>
        <v>34845.195536706357</v>
      </c>
      <c r="HW4" s="8">
        <f>'CRONOGRAMA FISICO-FINANCEIRO'!HW28</f>
        <v>34845.195536706357</v>
      </c>
      <c r="HX4" s="8">
        <f>'CRONOGRAMA FISICO-FINANCEIRO'!HX28</f>
        <v>34845.195536706357</v>
      </c>
      <c r="HY4" s="8">
        <f>'CRONOGRAMA FISICO-FINANCEIRO'!HY28</f>
        <v>34845.195536706357</v>
      </c>
      <c r="HZ4" s="8">
        <f>'CRONOGRAMA FISICO-FINANCEIRO'!HZ28</f>
        <v>34845.195536706357</v>
      </c>
      <c r="IA4" s="8">
        <f>'CRONOGRAMA FISICO-FINANCEIRO'!IA28</f>
        <v>34845.195536706357</v>
      </c>
      <c r="IB4" s="8">
        <f>'CRONOGRAMA FISICO-FINANCEIRO'!IB28</f>
        <v>34845.195536706357</v>
      </c>
      <c r="IC4" s="8">
        <f>'CRONOGRAMA FISICO-FINANCEIRO'!IC28</f>
        <v>34845.195536706357</v>
      </c>
      <c r="ID4" s="8">
        <f>'CRONOGRAMA FISICO-FINANCEIRO'!ID28</f>
        <v>34845.195536706357</v>
      </c>
      <c r="IE4" s="8">
        <f>'CRONOGRAMA FISICO-FINANCEIRO'!IE28</f>
        <v>34845.195536706357</v>
      </c>
      <c r="IF4" s="8">
        <f>'CRONOGRAMA FISICO-FINANCEIRO'!IF28</f>
        <v>34845.195536706357</v>
      </c>
      <c r="IG4" s="8">
        <f>'CRONOGRAMA FISICO-FINANCEIRO'!IG28</f>
        <v>34845.195536706357</v>
      </c>
      <c r="IH4" s="8">
        <f>'CRONOGRAMA FISICO-FINANCEIRO'!IH28</f>
        <v>34845.195536706357</v>
      </c>
      <c r="II4" s="8">
        <f>'CRONOGRAMA FISICO-FINANCEIRO'!II28</f>
        <v>34845.195536706357</v>
      </c>
      <c r="IJ4" s="8">
        <f>'CRONOGRAMA FISICO-FINANCEIRO'!IJ28</f>
        <v>34845.195536706357</v>
      </c>
      <c r="IK4" s="8">
        <f>'CRONOGRAMA FISICO-FINANCEIRO'!IK28</f>
        <v>34845.195536706357</v>
      </c>
      <c r="IL4" s="8">
        <f>'CRONOGRAMA FISICO-FINANCEIRO'!IL28</f>
        <v>34845.195536706357</v>
      </c>
      <c r="IM4" s="8">
        <f>'CRONOGRAMA FISICO-FINANCEIRO'!IM28</f>
        <v>34845.195536706357</v>
      </c>
      <c r="IN4" s="8">
        <f>'CRONOGRAMA FISICO-FINANCEIRO'!IN28</f>
        <v>34845.195536706357</v>
      </c>
      <c r="IO4" s="8">
        <f>'CRONOGRAMA FISICO-FINANCEIRO'!IO28</f>
        <v>34845.195536706357</v>
      </c>
      <c r="IP4" s="8">
        <f>'CRONOGRAMA FISICO-FINANCEIRO'!IP28</f>
        <v>34845.195536706357</v>
      </c>
      <c r="IQ4" s="8">
        <f>'CRONOGRAMA FISICO-FINANCEIRO'!IQ28</f>
        <v>34845.195536706357</v>
      </c>
      <c r="IR4" s="8">
        <f>'CRONOGRAMA FISICO-FINANCEIRO'!IR28</f>
        <v>34845.195536706357</v>
      </c>
      <c r="IS4" s="8">
        <f>'CRONOGRAMA FISICO-FINANCEIRO'!IS28</f>
        <v>34845.195536706357</v>
      </c>
      <c r="IT4" s="8">
        <f>'CRONOGRAMA FISICO-FINANCEIRO'!IT28</f>
        <v>34845.195536706357</v>
      </c>
      <c r="IU4" s="8">
        <f>'CRONOGRAMA FISICO-FINANCEIRO'!IU28</f>
        <v>34845.195536706357</v>
      </c>
      <c r="IV4" s="8">
        <f>'CRONOGRAMA FISICO-FINANCEIRO'!IV28</f>
        <v>34845.195536706357</v>
      </c>
      <c r="IW4" s="8">
        <f>'CRONOGRAMA FISICO-FINANCEIRO'!IW28</f>
        <v>34845.195536706357</v>
      </c>
      <c r="IX4" s="8">
        <f>'CRONOGRAMA FISICO-FINANCEIRO'!IX28</f>
        <v>34845.195536706357</v>
      </c>
      <c r="IY4" s="8">
        <f>'CRONOGRAMA FISICO-FINANCEIRO'!IY28</f>
        <v>34845.195536706357</v>
      </c>
      <c r="IZ4" s="8">
        <f>'CRONOGRAMA FISICO-FINANCEIRO'!IZ28</f>
        <v>34845.195536706357</v>
      </c>
      <c r="JA4" s="8">
        <f>'CRONOGRAMA FISICO-FINANCEIRO'!JA28</f>
        <v>34845.195536706357</v>
      </c>
      <c r="JB4" s="8">
        <f>'CRONOGRAMA FISICO-FINANCEIRO'!JB28</f>
        <v>34845.195536706357</v>
      </c>
      <c r="JC4" s="8">
        <f>'CRONOGRAMA FISICO-FINANCEIRO'!JC28</f>
        <v>34845.195536706357</v>
      </c>
      <c r="JD4" s="8">
        <f>'CRONOGRAMA FISICO-FINANCEIRO'!JD28</f>
        <v>34845.195536706357</v>
      </c>
      <c r="JE4" s="8">
        <f>'CRONOGRAMA FISICO-FINANCEIRO'!JE28</f>
        <v>34845.195536706357</v>
      </c>
      <c r="JF4" s="8">
        <f>'CRONOGRAMA FISICO-FINANCEIRO'!JF28</f>
        <v>34845.195536706357</v>
      </c>
      <c r="JG4" s="8">
        <f>'CRONOGRAMA FISICO-FINANCEIRO'!JG28</f>
        <v>34845.195536706357</v>
      </c>
      <c r="JH4" s="8">
        <f>'CRONOGRAMA FISICO-FINANCEIRO'!JH28</f>
        <v>34845.195536706357</v>
      </c>
      <c r="JI4" s="8">
        <f>'CRONOGRAMA FISICO-FINANCEIRO'!JI28</f>
        <v>34845.195536706357</v>
      </c>
      <c r="JJ4" s="8">
        <f>'CRONOGRAMA FISICO-FINANCEIRO'!JJ28</f>
        <v>34845.195536706357</v>
      </c>
      <c r="JK4" s="8">
        <f>'CRONOGRAMA FISICO-FINANCEIRO'!JK28</f>
        <v>34845.195536706357</v>
      </c>
      <c r="JL4" s="8">
        <f>'CRONOGRAMA FISICO-FINANCEIRO'!JL28</f>
        <v>34845.195536706357</v>
      </c>
      <c r="JM4" s="8">
        <f>'CRONOGRAMA FISICO-FINANCEIRO'!JM28</f>
        <v>34845.195536706357</v>
      </c>
      <c r="JN4" s="8">
        <f>'CRONOGRAMA FISICO-FINANCEIRO'!JN28</f>
        <v>34845.195536706357</v>
      </c>
      <c r="JO4" s="8">
        <f>'CRONOGRAMA FISICO-FINANCEIRO'!JO28</f>
        <v>34845.195536706357</v>
      </c>
      <c r="JP4" s="8">
        <f>'CRONOGRAMA FISICO-FINANCEIRO'!JP28</f>
        <v>34845.195536706357</v>
      </c>
      <c r="JQ4" s="8">
        <f>'CRONOGRAMA FISICO-FINANCEIRO'!JQ28</f>
        <v>34845.195536706357</v>
      </c>
      <c r="JR4" s="8">
        <f>'CRONOGRAMA FISICO-FINANCEIRO'!JR28</f>
        <v>34845.195536706357</v>
      </c>
      <c r="JS4" s="8">
        <f>'CRONOGRAMA FISICO-FINANCEIRO'!JS28</f>
        <v>34845.195536706357</v>
      </c>
      <c r="JT4" s="8">
        <f>'CRONOGRAMA FISICO-FINANCEIRO'!JT28</f>
        <v>34845.195536706357</v>
      </c>
      <c r="JU4" s="8">
        <f>'CRONOGRAMA FISICO-FINANCEIRO'!JU28</f>
        <v>34845.195536706357</v>
      </c>
      <c r="JV4" s="8">
        <f>'CRONOGRAMA FISICO-FINANCEIRO'!JV28</f>
        <v>34845.195536706357</v>
      </c>
      <c r="JW4" s="8">
        <f>'CRONOGRAMA FISICO-FINANCEIRO'!JW28</f>
        <v>34845.195536706357</v>
      </c>
      <c r="JX4" s="8">
        <f>'CRONOGRAMA FISICO-FINANCEIRO'!JX28</f>
        <v>34845.195536706357</v>
      </c>
      <c r="JY4" s="8">
        <f>'CRONOGRAMA FISICO-FINANCEIRO'!JY28</f>
        <v>34845.195536706357</v>
      </c>
      <c r="JZ4" s="8">
        <f>'CRONOGRAMA FISICO-FINANCEIRO'!JZ28</f>
        <v>34845.195536706357</v>
      </c>
      <c r="KA4" s="8">
        <f>'CRONOGRAMA FISICO-FINANCEIRO'!KA28</f>
        <v>34845.195536706357</v>
      </c>
      <c r="KB4" s="8">
        <f>'CRONOGRAMA FISICO-FINANCEIRO'!KB28</f>
        <v>34845.195536706357</v>
      </c>
      <c r="KC4" s="8">
        <f>'CRONOGRAMA FISICO-FINANCEIRO'!KC28</f>
        <v>34845.195536706357</v>
      </c>
      <c r="KD4" s="8">
        <f>'CRONOGRAMA FISICO-FINANCEIRO'!KD28</f>
        <v>34845.195536706357</v>
      </c>
      <c r="KE4" s="8">
        <f>'CRONOGRAMA FISICO-FINANCEIRO'!KE28</f>
        <v>34845.195536706357</v>
      </c>
      <c r="KF4" s="8">
        <f>'CRONOGRAMA FISICO-FINANCEIRO'!KF28</f>
        <v>34845.195536706357</v>
      </c>
      <c r="KG4" s="8">
        <f>'CRONOGRAMA FISICO-FINANCEIRO'!KG28</f>
        <v>34845.195536706357</v>
      </c>
      <c r="KH4" s="8">
        <f>'CRONOGRAMA FISICO-FINANCEIRO'!KH28</f>
        <v>34845.195536706357</v>
      </c>
      <c r="KI4" s="8">
        <f>'CRONOGRAMA FISICO-FINANCEIRO'!KI28</f>
        <v>34845.195536706357</v>
      </c>
      <c r="KJ4" s="8">
        <f>'CRONOGRAMA FISICO-FINANCEIRO'!KJ28</f>
        <v>34845.195536706357</v>
      </c>
      <c r="KK4" s="8">
        <f>'CRONOGRAMA FISICO-FINANCEIRO'!KK28</f>
        <v>34845.195536706357</v>
      </c>
      <c r="KL4" s="8">
        <f>'CRONOGRAMA FISICO-FINANCEIRO'!KL28</f>
        <v>34845.195536706357</v>
      </c>
      <c r="KM4" s="8">
        <f>'CRONOGRAMA FISICO-FINANCEIRO'!KM28</f>
        <v>34845.195536706357</v>
      </c>
      <c r="KN4" s="8">
        <f>'CRONOGRAMA FISICO-FINANCEIRO'!KN28</f>
        <v>34845.195536706357</v>
      </c>
      <c r="KO4" s="8">
        <f>'CRONOGRAMA FISICO-FINANCEIRO'!KO28</f>
        <v>34845.195536706357</v>
      </c>
      <c r="KP4" s="8">
        <f>'CRONOGRAMA FISICO-FINANCEIRO'!KP28</f>
        <v>34845.195536706357</v>
      </c>
      <c r="KQ4" s="8">
        <f>'CRONOGRAMA FISICO-FINANCEIRO'!KQ28</f>
        <v>34845.195536706357</v>
      </c>
    </row>
    <row r="5" spans="1:303" x14ac:dyDescent="0.25">
      <c r="B5" s="12" t="s">
        <v>408</v>
      </c>
      <c r="C5" s="3"/>
      <c r="D5" s="11">
        <f>D4*4.5%</f>
        <v>1099.3658961689093</v>
      </c>
      <c r="E5" s="11">
        <f t="shared" ref="E5:BP5" si="0">E4*4.5%</f>
        <v>1255.5041956083373</v>
      </c>
      <c r="F5" s="11">
        <f t="shared" si="0"/>
        <v>1411.7265192405123</v>
      </c>
      <c r="G5" s="11">
        <f t="shared" si="0"/>
        <v>1568.0337991517861</v>
      </c>
      <c r="H5" s="11">
        <f t="shared" si="0"/>
        <v>1568.0337991517861</v>
      </c>
      <c r="I5" s="11">
        <f t="shared" si="0"/>
        <v>1568.0337991517861</v>
      </c>
      <c r="J5" s="11">
        <f t="shared" si="0"/>
        <v>1568.0337991517861</v>
      </c>
      <c r="K5" s="11">
        <f t="shared" si="0"/>
        <v>1568.0337991517861</v>
      </c>
      <c r="L5" s="11">
        <f t="shared" si="0"/>
        <v>1568.0337991517861</v>
      </c>
      <c r="M5" s="11">
        <f t="shared" si="0"/>
        <v>1568.0337991517861</v>
      </c>
      <c r="N5" s="11">
        <f t="shared" si="0"/>
        <v>1568.0337991517861</v>
      </c>
      <c r="O5" s="11">
        <f t="shared" si="0"/>
        <v>1568.0337991517861</v>
      </c>
      <c r="P5" s="11">
        <f t="shared" si="0"/>
        <v>1568.0337991517861</v>
      </c>
      <c r="Q5" s="11">
        <f t="shared" si="0"/>
        <v>1568.0337991517861</v>
      </c>
      <c r="R5" s="11">
        <f t="shared" si="0"/>
        <v>1568.0337991517861</v>
      </c>
      <c r="S5" s="11">
        <f t="shared" si="0"/>
        <v>1568.0337991517861</v>
      </c>
      <c r="T5" s="11">
        <f t="shared" si="0"/>
        <v>1568.0337991517861</v>
      </c>
      <c r="U5" s="11">
        <f t="shared" si="0"/>
        <v>1568.0337991517861</v>
      </c>
      <c r="V5" s="11">
        <f t="shared" si="0"/>
        <v>1568.0337991517861</v>
      </c>
      <c r="W5" s="11">
        <f t="shared" si="0"/>
        <v>1568.0337991517861</v>
      </c>
      <c r="X5" s="11">
        <f t="shared" si="0"/>
        <v>1568.0337991517861</v>
      </c>
      <c r="Y5" s="11">
        <f t="shared" si="0"/>
        <v>1568.0337991517861</v>
      </c>
      <c r="Z5" s="11">
        <f t="shared" si="0"/>
        <v>1568.0337991517861</v>
      </c>
      <c r="AA5" s="11">
        <f t="shared" si="0"/>
        <v>1568.0337991517861</v>
      </c>
      <c r="AB5" s="11">
        <f t="shared" si="0"/>
        <v>1568.0337991517861</v>
      </c>
      <c r="AC5" s="11">
        <f t="shared" si="0"/>
        <v>1568.0337991517861</v>
      </c>
      <c r="AD5" s="11">
        <f t="shared" si="0"/>
        <v>1568.0337991517861</v>
      </c>
      <c r="AE5" s="11">
        <f t="shared" si="0"/>
        <v>1568.0337991517861</v>
      </c>
      <c r="AF5" s="11">
        <f t="shared" si="0"/>
        <v>1568.0337991517861</v>
      </c>
      <c r="AG5" s="11">
        <f t="shared" si="0"/>
        <v>1568.0337991517861</v>
      </c>
      <c r="AH5" s="11">
        <f t="shared" si="0"/>
        <v>1568.0337991517861</v>
      </c>
      <c r="AI5" s="11">
        <f t="shared" si="0"/>
        <v>1568.0337991517861</v>
      </c>
      <c r="AJ5" s="11">
        <f t="shared" si="0"/>
        <v>1568.0337991517861</v>
      </c>
      <c r="AK5" s="11">
        <f t="shared" si="0"/>
        <v>1568.0337991517861</v>
      </c>
      <c r="AL5" s="11">
        <f t="shared" si="0"/>
        <v>1568.0337991517861</v>
      </c>
      <c r="AM5" s="11">
        <f t="shared" si="0"/>
        <v>1568.0337991517861</v>
      </c>
      <c r="AN5" s="11">
        <f t="shared" si="0"/>
        <v>1568.0337991517861</v>
      </c>
      <c r="AO5" s="11">
        <f t="shared" si="0"/>
        <v>1568.0337991517861</v>
      </c>
      <c r="AP5" s="11">
        <f t="shared" si="0"/>
        <v>1568.0337991517861</v>
      </c>
      <c r="AQ5" s="11">
        <f t="shared" si="0"/>
        <v>1568.0337991517861</v>
      </c>
      <c r="AR5" s="11">
        <f t="shared" si="0"/>
        <v>1568.0337991517861</v>
      </c>
      <c r="AS5" s="11">
        <f t="shared" si="0"/>
        <v>1568.0337991517861</v>
      </c>
      <c r="AT5" s="11">
        <f t="shared" si="0"/>
        <v>1568.0337991517861</v>
      </c>
      <c r="AU5" s="11">
        <f t="shared" si="0"/>
        <v>1568.0337991517861</v>
      </c>
      <c r="AV5" s="11">
        <f t="shared" si="0"/>
        <v>1568.0337991517861</v>
      </c>
      <c r="AW5" s="11">
        <f t="shared" si="0"/>
        <v>1568.0337991517861</v>
      </c>
      <c r="AX5" s="11">
        <f t="shared" si="0"/>
        <v>1568.0337991517861</v>
      </c>
      <c r="AY5" s="11">
        <f t="shared" si="0"/>
        <v>1568.0337991517861</v>
      </c>
      <c r="AZ5" s="11">
        <f t="shared" si="0"/>
        <v>1568.0337991517861</v>
      </c>
      <c r="BA5" s="11">
        <f t="shared" si="0"/>
        <v>1568.0337991517861</v>
      </c>
      <c r="BB5" s="11">
        <f t="shared" si="0"/>
        <v>1568.0337991517861</v>
      </c>
      <c r="BC5" s="11">
        <f t="shared" si="0"/>
        <v>1568.0337991517861</v>
      </c>
      <c r="BD5" s="11">
        <f t="shared" si="0"/>
        <v>1568.0337991517861</v>
      </c>
      <c r="BE5" s="11">
        <f t="shared" si="0"/>
        <v>1568.0337991517861</v>
      </c>
      <c r="BF5" s="11">
        <f t="shared" si="0"/>
        <v>1568.0337991517861</v>
      </c>
      <c r="BG5" s="11">
        <f t="shared" si="0"/>
        <v>1568.0337991517861</v>
      </c>
      <c r="BH5" s="11">
        <f t="shared" si="0"/>
        <v>1568.0337991517861</v>
      </c>
      <c r="BI5" s="11">
        <f t="shared" si="0"/>
        <v>1568.0337991517861</v>
      </c>
      <c r="BJ5" s="11">
        <f t="shared" si="0"/>
        <v>1568.0337991517861</v>
      </c>
      <c r="BK5" s="11">
        <f t="shared" si="0"/>
        <v>1568.0337991517861</v>
      </c>
      <c r="BL5" s="11">
        <f t="shared" si="0"/>
        <v>1568.0337991517861</v>
      </c>
      <c r="BM5" s="11">
        <f t="shared" si="0"/>
        <v>1568.0337991517861</v>
      </c>
      <c r="BN5" s="11">
        <f t="shared" si="0"/>
        <v>1568.0337991517861</v>
      </c>
      <c r="BO5" s="11">
        <f t="shared" si="0"/>
        <v>1568.0337991517861</v>
      </c>
      <c r="BP5" s="11">
        <f t="shared" si="0"/>
        <v>1568.0337991517861</v>
      </c>
      <c r="BQ5" s="11">
        <f t="shared" ref="BQ5:EB5" si="1">BQ4*4.5%</f>
        <v>1568.0337991517861</v>
      </c>
      <c r="BR5" s="11">
        <f t="shared" si="1"/>
        <v>1568.0337991517861</v>
      </c>
      <c r="BS5" s="11">
        <f t="shared" si="1"/>
        <v>1568.0337991517861</v>
      </c>
      <c r="BT5" s="11">
        <f t="shared" si="1"/>
        <v>1568.0337991517861</v>
      </c>
      <c r="BU5" s="11">
        <f t="shared" si="1"/>
        <v>1568.0337991517861</v>
      </c>
      <c r="BV5" s="11">
        <f t="shared" si="1"/>
        <v>1568.0337991517861</v>
      </c>
      <c r="BW5" s="11">
        <f t="shared" si="1"/>
        <v>1568.0337991517861</v>
      </c>
      <c r="BX5" s="11">
        <f t="shared" si="1"/>
        <v>1568.0337991517861</v>
      </c>
      <c r="BY5" s="11">
        <f t="shared" si="1"/>
        <v>1568.0337991517861</v>
      </c>
      <c r="BZ5" s="11">
        <f t="shared" si="1"/>
        <v>1568.0337991517861</v>
      </c>
      <c r="CA5" s="11">
        <f t="shared" si="1"/>
        <v>1568.0337991517861</v>
      </c>
      <c r="CB5" s="11">
        <f t="shared" si="1"/>
        <v>1568.0337991517861</v>
      </c>
      <c r="CC5" s="11">
        <f t="shared" si="1"/>
        <v>1568.0337991517861</v>
      </c>
      <c r="CD5" s="11">
        <f t="shared" si="1"/>
        <v>1568.0337991517861</v>
      </c>
      <c r="CE5" s="11">
        <f t="shared" si="1"/>
        <v>1568.0337991517861</v>
      </c>
      <c r="CF5" s="11">
        <f t="shared" si="1"/>
        <v>1568.0337991517861</v>
      </c>
      <c r="CG5" s="11">
        <f t="shared" si="1"/>
        <v>1568.0337991517861</v>
      </c>
      <c r="CH5" s="11">
        <f t="shared" si="1"/>
        <v>1568.0337991517861</v>
      </c>
      <c r="CI5" s="11">
        <f t="shared" si="1"/>
        <v>1568.0337991517861</v>
      </c>
      <c r="CJ5" s="11">
        <f t="shared" si="1"/>
        <v>1568.0337991517861</v>
      </c>
      <c r="CK5" s="11">
        <f t="shared" si="1"/>
        <v>1568.0337991517861</v>
      </c>
      <c r="CL5" s="11">
        <f t="shared" si="1"/>
        <v>1568.0337991517861</v>
      </c>
      <c r="CM5" s="11">
        <f t="shared" si="1"/>
        <v>1568.0337991517861</v>
      </c>
      <c r="CN5" s="11">
        <f t="shared" si="1"/>
        <v>1568.0337991517861</v>
      </c>
      <c r="CO5" s="11">
        <f t="shared" si="1"/>
        <v>1568.0337991517861</v>
      </c>
      <c r="CP5" s="11">
        <f t="shared" si="1"/>
        <v>1568.0337991517861</v>
      </c>
      <c r="CQ5" s="11">
        <f t="shared" si="1"/>
        <v>1568.0337991517861</v>
      </c>
      <c r="CR5" s="11">
        <f t="shared" si="1"/>
        <v>1568.0337991517861</v>
      </c>
      <c r="CS5" s="11">
        <f t="shared" si="1"/>
        <v>1568.0337991517861</v>
      </c>
      <c r="CT5" s="11">
        <f t="shared" si="1"/>
        <v>1568.0337991517861</v>
      </c>
      <c r="CU5" s="11">
        <f t="shared" si="1"/>
        <v>1568.0337991517861</v>
      </c>
      <c r="CV5" s="11">
        <f t="shared" si="1"/>
        <v>1568.0337991517861</v>
      </c>
      <c r="CW5" s="11">
        <f t="shared" si="1"/>
        <v>1568.0337991517861</v>
      </c>
      <c r="CX5" s="11">
        <f t="shared" si="1"/>
        <v>1568.0337991517861</v>
      </c>
      <c r="CY5" s="11">
        <f t="shared" si="1"/>
        <v>1568.0337991517861</v>
      </c>
      <c r="CZ5" s="11">
        <f t="shared" si="1"/>
        <v>1568.0337991517861</v>
      </c>
      <c r="DA5" s="11">
        <f t="shared" si="1"/>
        <v>1568.0337991517861</v>
      </c>
      <c r="DB5" s="11">
        <f t="shared" si="1"/>
        <v>1568.0337991517861</v>
      </c>
      <c r="DC5" s="11">
        <f t="shared" si="1"/>
        <v>1568.0337991517861</v>
      </c>
      <c r="DD5" s="11">
        <f t="shared" si="1"/>
        <v>1568.0337991517861</v>
      </c>
      <c r="DE5" s="11">
        <f t="shared" si="1"/>
        <v>1568.0337991517861</v>
      </c>
      <c r="DF5" s="11">
        <f t="shared" si="1"/>
        <v>1568.0337991517861</v>
      </c>
      <c r="DG5" s="11">
        <f t="shared" si="1"/>
        <v>1568.0337991517861</v>
      </c>
      <c r="DH5" s="11">
        <f t="shared" si="1"/>
        <v>1568.0337991517861</v>
      </c>
      <c r="DI5" s="11">
        <f t="shared" si="1"/>
        <v>1568.0337991517861</v>
      </c>
      <c r="DJ5" s="11">
        <f t="shared" si="1"/>
        <v>1568.0337991517861</v>
      </c>
      <c r="DK5" s="11">
        <f t="shared" si="1"/>
        <v>1568.0337991517861</v>
      </c>
      <c r="DL5" s="11">
        <f t="shared" si="1"/>
        <v>1568.0337991517861</v>
      </c>
      <c r="DM5" s="11">
        <f t="shared" si="1"/>
        <v>1568.0337991517861</v>
      </c>
      <c r="DN5" s="11">
        <f t="shared" si="1"/>
        <v>1568.0337991517861</v>
      </c>
      <c r="DO5" s="11">
        <f t="shared" si="1"/>
        <v>1568.0337991517861</v>
      </c>
      <c r="DP5" s="11">
        <f t="shared" si="1"/>
        <v>1568.0337991517861</v>
      </c>
      <c r="DQ5" s="11">
        <f t="shared" si="1"/>
        <v>1568.0337991517861</v>
      </c>
      <c r="DR5" s="11">
        <f t="shared" si="1"/>
        <v>1568.0337991517861</v>
      </c>
      <c r="DS5" s="11">
        <f t="shared" si="1"/>
        <v>1568.0337991517861</v>
      </c>
      <c r="DT5" s="11">
        <f t="shared" si="1"/>
        <v>1568.0337991517861</v>
      </c>
      <c r="DU5" s="11">
        <f t="shared" si="1"/>
        <v>1568.0337991517861</v>
      </c>
      <c r="DV5" s="11">
        <f t="shared" si="1"/>
        <v>1568.0337991517861</v>
      </c>
      <c r="DW5" s="11">
        <f t="shared" si="1"/>
        <v>1568.0337991517861</v>
      </c>
      <c r="DX5" s="11">
        <f t="shared" si="1"/>
        <v>1568.0337991517861</v>
      </c>
      <c r="DY5" s="11">
        <f t="shared" si="1"/>
        <v>1568.0337991517861</v>
      </c>
      <c r="DZ5" s="11">
        <f t="shared" si="1"/>
        <v>1568.0337991517861</v>
      </c>
      <c r="EA5" s="11">
        <f t="shared" si="1"/>
        <v>1568.0337991517861</v>
      </c>
      <c r="EB5" s="11">
        <f t="shared" si="1"/>
        <v>1568.0337991517861</v>
      </c>
      <c r="EC5" s="11">
        <f t="shared" ref="EC5:GN5" si="2">EC4*4.5%</f>
        <v>1568.0337991517861</v>
      </c>
      <c r="ED5" s="11">
        <f t="shared" si="2"/>
        <v>1568.0337991517861</v>
      </c>
      <c r="EE5" s="11">
        <f t="shared" si="2"/>
        <v>1568.0337991517861</v>
      </c>
      <c r="EF5" s="11">
        <f t="shared" si="2"/>
        <v>1568.0337991517861</v>
      </c>
      <c r="EG5" s="11">
        <f t="shared" si="2"/>
        <v>1568.0337991517861</v>
      </c>
      <c r="EH5" s="11">
        <f t="shared" si="2"/>
        <v>1568.0337991517861</v>
      </c>
      <c r="EI5" s="11">
        <f t="shared" si="2"/>
        <v>1568.0337991517861</v>
      </c>
      <c r="EJ5" s="11">
        <f t="shared" si="2"/>
        <v>1568.0337991517861</v>
      </c>
      <c r="EK5" s="11">
        <f t="shared" si="2"/>
        <v>1568.0337991517861</v>
      </c>
      <c r="EL5" s="11">
        <f t="shared" si="2"/>
        <v>1568.0337991517861</v>
      </c>
      <c r="EM5" s="11">
        <f t="shared" si="2"/>
        <v>1568.0337991517861</v>
      </c>
      <c r="EN5" s="11">
        <f t="shared" si="2"/>
        <v>1568.0337991517861</v>
      </c>
      <c r="EO5" s="11">
        <f t="shared" si="2"/>
        <v>1568.0337991517861</v>
      </c>
      <c r="EP5" s="11">
        <f t="shared" si="2"/>
        <v>1568.0337991517861</v>
      </c>
      <c r="EQ5" s="11">
        <f t="shared" si="2"/>
        <v>1568.0337991517861</v>
      </c>
      <c r="ER5" s="11">
        <f t="shared" si="2"/>
        <v>1568.0337991517861</v>
      </c>
      <c r="ES5" s="11">
        <f t="shared" si="2"/>
        <v>1568.0337991517861</v>
      </c>
      <c r="ET5" s="11">
        <f t="shared" si="2"/>
        <v>1568.0337991517861</v>
      </c>
      <c r="EU5" s="11">
        <f t="shared" si="2"/>
        <v>1568.0337991517861</v>
      </c>
      <c r="EV5" s="11">
        <f t="shared" si="2"/>
        <v>1568.0337991517861</v>
      </c>
      <c r="EW5" s="11">
        <f t="shared" si="2"/>
        <v>1568.0337991517861</v>
      </c>
      <c r="EX5" s="11">
        <f t="shared" si="2"/>
        <v>1568.0337991517861</v>
      </c>
      <c r="EY5" s="11">
        <f t="shared" si="2"/>
        <v>1568.0337991517861</v>
      </c>
      <c r="EZ5" s="11">
        <f t="shared" si="2"/>
        <v>1568.0337991517861</v>
      </c>
      <c r="FA5" s="11">
        <f t="shared" si="2"/>
        <v>1568.0337991517861</v>
      </c>
      <c r="FB5" s="11">
        <f t="shared" si="2"/>
        <v>1568.0337991517861</v>
      </c>
      <c r="FC5" s="11">
        <f t="shared" si="2"/>
        <v>1568.0337991517861</v>
      </c>
      <c r="FD5" s="11">
        <f t="shared" si="2"/>
        <v>1568.0337991517861</v>
      </c>
      <c r="FE5" s="11">
        <f t="shared" si="2"/>
        <v>1568.0337991517861</v>
      </c>
      <c r="FF5" s="11">
        <f t="shared" si="2"/>
        <v>1568.0337991517861</v>
      </c>
      <c r="FG5" s="11">
        <f t="shared" si="2"/>
        <v>1568.0337991517861</v>
      </c>
      <c r="FH5" s="11">
        <f t="shared" si="2"/>
        <v>1568.0337991517861</v>
      </c>
      <c r="FI5" s="11">
        <f t="shared" si="2"/>
        <v>1568.0337991517861</v>
      </c>
      <c r="FJ5" s="11">
        <f t="shared" si="2"/>
        <v>1568.0337991517861</v>
      </c>
      <c r="FK5" s="11">
        <f t="shared" si="2"/>
        <v>1568.0337991517861</v>
      </c>
      <c r="FL5" s="11">
        <f t="shared" si="2"/>
        <v>1568.0337991517861</v>
      </c>
      <c r="FM5" s="11">
        <f t="shared" si="2"/>
        <v>1568.0337991517861</v>
      </c>
      <c r="FN5" s="11">
        <f t="shared" si="2"/>
        <v>1568.0337991517861</v>
      </c>
      <c r="FO5" s="11">
        <f t="shared" si="2"/>
        <v>1568.0337991517861</v>
      </c>
      <c r="FP5" s="11">
        <f t="shared" si="2"/>
        <v>1568.0337991517861</v>
      </c>
      <c r="FQ5" s="11">
        <f t="shared" si="2"/>
        <v>1568.0337991517861</v>
      </c>
      <c r="FR5" s="11">
        <f t="shared" si="2"/>
        <v>1568.0337991517861</v>
      </c>
      <c r="FS5" s="11">
        <f t="shared" si="2"/>
        <v>1568.0337991517861</v>
      </c>
      <c r="FT5" s="11">
        <f t="shared" si="2"/>
        <v>1568.0337991517861</v>
      </c>
      <c r="FU5" s="11">
        <f t="shared" si="2"/>
        <v>1568.0337991517861</v>
      </c>
      <c r="FV5" s="11">
        <f t="shared" si="2"/>
        <v>1568.0337991517861</v>
      </c>
      <c r="FW5" s="11">
        <f t="shared" si="2"/>
        <v>1568.0337991517861</v>
      </c>
      <c r="FX5" s="11">
        <f t="shared" si="2"/>
        <v>1568.0337991517861</v>
      </c>
      <c r="FY5" s="11">
        <f t="shared" si="2"/>
        <v>1568.0337991517861</v>
      </c>
      <c r="FZ5" s="11">
        <f t="shared" si="2"/>
        <v>1568.0337991517861</v>
      </c>
      <c r="GA5" s="11">
        <f t="shared" si="2"/>
        <v>1568.0337991517861</v>
      </c>
      <c r="GB5" s="11">
        <f t="shared" si="2"/>
        <v>1568.0337991517861</v>
      </c>
      <c r="GC5" s="11">
        <f t="shared" si="2"/>
        <v>1568.0337991517861</v>
      </c>
      <c r="GD5" s="11">
        <f t="shared" si="2"/>
        <v>1568.0337991517861</v>
      </c>
      <c r="GE5" s="11">
        <f t="shared" si="2"/>
        <v>1568.0337991517861</v>
      </c>
      <c r="GF5" s="11">
        <f t="shared" si="2"/>
        <v>1568.0337991517861</v>
      </c>
      <c r="GG5" s="11">
        <f t="shared" si="2"/>
        <v>1568.0337991517861</v>
      </c>
      <c r="GH5" s="11">
        <f t="shared" si="2"/>
        <v>1568.0337991517861</v>
      </c>
      <c r="GI5" s="11">
        <f t="shared" si="2"/>
        <v>1568.0337991517861</v>
      </c>
      <c r="GJ5" s="11">
        <f t="shared" si="2"/>
        <v>1568.0337991517861</v>
      </c>
      <c r="GK5" s="11">
        <f t="shared" si="2"/>
        <v>1568.0337991517861</v>
      </c>
      <c r="GL5" s="11">
        <f t="shared" si="2"/>
        <v>1568.0337991517861</v>
      </c>
      <c r="GM5" s="11">
        <f t="shared" si="2"/>
        <v>1568.0337991517861</v>
      </c>
      <c r="GN5" s="11">
        <f t="shared" si="2"/>
        <v>1568.0337991517861</v>
      </c>
      <c r="GO5" s="11">
        <f t="shared" ref="GO5:IZ5" si="3">GO4*4.5%</f>
        <v>1568.0337991517861</v>
      </c>
      <c r="GP5" s="11">
        <f t="shared" si="3"/>
        <v>1568.0337991517861</v>
      </c>
      <c r="GQ5" s="11">
        <f t="shared" si="3"/>
        <v>1568.0337991517861</v>
      </c>
      <c r="GR5" s="11">
        <f t="shared" si="3"/>
        <v>1568.0337991517861</v>
      </c>
      <c r="GS5" s="11">
        <f t="shared" si="3"/>
        <v>1568.0337991517861</v>
      </c>
      <c r="GT5" s="11">
        <f t="shared" si="3"/>
        <v>1568.0337991517861</v>
      </c>
      <c r="GU5" s="11">
        <f t="shared" si="3"/>
        <v>1568.0337991517861</v>
      </c>
      <c r="GV5" s="11">
        <f t="shared" si="3"/>
        <v>1568.0337991517861</v>
      </c>
      <c r="GW5" s="11">
        <f t="shared" si="3"/>
        <v>1568.0337991517861</v>
      </c>
      <c r="GX5" s="11">
        <f t="shared" si="3"/>
        <v>1568.0337991517861</v>
      </c>
      <c r="GY5" s="11">
        <f t="shared" si="3"/>
        <v>1568.0337991517861</v>
      </c>
      <c r="GZ5" s="11">
        <f t="shared" si="3"/>
        <v>1568.0337991517861</v>
      </c>
      <c r="HA5" s="11">
        <f t="shared" si="3"/>
        <v>1568.0337991517861</v>
      </c>
      <c r="HB5" s="11">
        <f t="shared" si="3"/>
        <v>1568.0337991517861</v>
      </c>
      <c r="HC5" s="11">
        <f t="shared" si="3"/>
        <v>1568.0337991517861</v>
      </c>
      <c r="HD5" s="11">
        <f t="shared" si="3"/>
        <v>1568.0337991517861</v>
      </c>
      <c r="HE5" s="11">
        <f t="shared" si="3"/>
        <v>1568.0337991517861</v>
      </c>
      <c r="HF5" s="11">
        <f t="shared" si="3"/>
        <v>1568.0337991517861</v>
      </c>
      <c r="HG5" s="11">
        <f t="shared" si="3"/>
        <v>1568.0337991517861</v>
      </c>
      <c r="HH5" s="11">
        <f t="shared" si="3"/>
        <v>1568.0337991517861</v>
      </c>
      <c r="HI5" s="11">
        <f t="shared" si="3"/>
        <v>1568.0337991517861</v>
      </c>
      <c r="HJ5" s="11">
        <f t="shared" si="3"/>
        <v>1568.0337991517861</v>
      </c>
      <c r="HK5" s="11">
        <f t="shared" si="3"/>
        <v>1568.0337991517861</v>
      </c>
      <c r="HL5" s="11">
        <f t="shared" si="3"/>
        <v>1568.0337991517861</v>
      </c>
      <c r="HM5" s="11">
        <f t="shared" si="3"/>
        <v>1568.0337991517861</v>
      </c>
      <c r="HN5" s="11">
        <f t="shared" si="3"/>
        <v>1568.0337991517861</v>
      </c>
      <c r="HO5" s="11">
        <f t="shared" si="3"/>
        <v>1568.0337991517861</v>
      </c>
      <c r="HP5" s="11">
        <f t="shared" si="3"/>
        <v>1568.0337991517861</v>
      </c>
      <c r="HQ5" s="11">
        <f t="shared" si="3"/>
        <v>1568.0337991517861</v>
      </c>
      <c r="HR5" s="11">
        <f t="shared" si="3"/>
        <v>1568.0337991517861</v>
      </c>
      <c r="HS5" s="11">
        <f t="shared" si="3"/>
        <v>1568.0337991517861</v>
      </c>
      <c r="HT5" s="11">
        <f t="shared" si="3"/>
        <v>1568.0337991517861</v>
      </c>
      <c r="HU5" s="11">
        <f t="shared" si="3"/>
        <v>1568.0337991517861</v>
      </c>
      <c r="HV5" s="11">
        <f t="shared" si="3"/>
        <v>1568.0337991517861</v>
      </c>
      <c r="HW5" s="11">
        <f t="shared" si="3"/>
        <v>1568.0337991517861</v>
      </c>
      <c r="HX5" s="11">
        <f t="shared" si="3"/>
        <v>1568.0337991517861</v>
      </c>
      <c r="HY5" s="11">
        <f t="shared" si="3"/>
        <v>1568.0337991517861</v>
      </c>
      <c r="HZ5" s="11">
        <f t="shared" si="3"/>
        <v>1568.0337991517861</v>
      </c>
      <c r="IA5" s="11">
        <f t="shared" si="3"/>
        <v>1568.0337991517861</v>
      </c>
      <c r="IB5" s="11">
        <f t="shared" si="3"/>
        <v>1568.0337991517861</v>
      </c>
      <c r="IC5" s="11">
        <f t="shared" si="3"/>
        <v>1568.0337991517861</v>
      </c>
      <c r="ID5" s="11">
        <f t="shared" si="3"/>
        <v>1568.0337991517861</v>
      </c>
      <c r="IE5" s="11">
        <f t="shared" si="3"/>
        <v>1568.0337991517861</v>
      </c>
      <c r="IF5" s="11">
        <f t="shared" si="3"/>
        <v>1568.0337991517861</v>
      </c>
      <c r="IG5" s="11">
        <f t="shared" si="3"/>
        <v>1568.0337991517861</v>
      </c>
      <c r="IH5" s="11">
        <f t="shared" si="3"/>
        <v>1568.0337991517861</v>
      </c>
      <c r="II5" s="11">
        <f t="shared" si="3"/>
        <v>1568.0337991517861</v>
      </c>
      <c r="IJ5" s="11">
        <f t="shared" si="3"/>
        <v>1568.0337991517861</v>
      </c>
      <c r="IK5" s="11">
        <f t="shared" si="3"/>
        <v>1568.0337991517861</v>
      </c>
      <c r="IL5" s="11">
        <f t="shared" si="3"/>
        <v>1568.0337991517861</v>
      </c>
      <c r="IM5" s="11">
        <f t="shared" si="3"/>
        <v>1568.0337991517861</v>
      </c>
      <c r="IN5" s="11">
        <f t="shared" si="3"/>
        <v>1568.0337991517861</v>
      </c>
      <c r="IO5" s="11">
        <f t="shared" si="3"/>
        <v>1568.0337991517861</v>
      </c>
      <c r="IP5" s="11">
        <f t="shared" si="3"/>
        <v>1568.0337991517861</v>
      </c>
      <c r="IQ5" s="11">
        <f t="shared" si="3"/>
        <v>1568.0337991517861</v>
      </c>
      <c r="IR5" s="11">
        <f t="shared" si="3"/>
        <v>1568.0337991517861</v>
      </c>
      <c r="IS5" s="11">
        <f t="shared" si="3"/>
        <v>1568.0337991517861</v>
      </c>
      <c r="IT5" s="11">
        <f t="shared" si="3"/>
        <v>1568.0337991517861</v>
      </c>
      <c r="IU5" s="11">
        <f t="shared" si="3"/>
        <v>1568.0337991517861</v>
      </c>
      <c r="IV5" s="11">
        <f t="shared" si="3"/>
        <v>1568.0337991517861</v>
      </c>
      <c r="IW5" s="11">
        <f t="shared" si="3"/>
        <v>1568.0337991517861</v>
      </c>
      <c r="IX5" s="11">
        <f t="shared" si="3"/>
        <v>1568.0337991517861</v>
      </c>
      <c r="IY5" s="11">
        <f t="shared" si="3"/>
        <v>1568.0337991517861</v>
      </c>
      <c r="IZ5" s="11">
        <f t="shared" si="3"/>
        <v>1568.0337991517861</v>
      </c>
      <c r="JA5" s="11">
        <f t="shared" ref="JA5:KQ5" si="4">JA4*4.5%</f>
        <v>1568.0337991517861</v>
      </c>
      <c r="JB5" s="11">
        <f t="shared" si="4"/>
        <v>1568.0337991517861</v>
      </c>
      <c r="JC5" s="11">
        <f t="shared" si="4"/>
        <v>1568.0337991517861</v>
      </c>
      <c r="JD5" s="11">
        <f t="shared" si="4"/>
        <v>1568.0337991517861</v>
      </c>
      <c r="JE5" s="11">
        <f t="shared" si="4"/>
        <v>1568.0337991517861</v>
      </c>
      <c r="JF5" s="11">
        <f t="shared" si="4"/>
        <v>1568.0337991517861</v>
      </c>
      <c r="JG5" s="11">
        <f t="shared" si="4"/>
        <v>1568.0337991517861</v>
      </c>
      <c r="JH5" s="11">
        <f t="shared" si="4"/>
        <v>1568.0337991517861</v>
      </c>
      <c r="JI5" s="11">
        <f t="shared" si="4"/>
        <v>1568.0337991517861</v>
      </c>
      <c r="JJ5" s="11">
        <f t="shared" si="4"/>
        <v>1568.0337991517861</v>
      </c>
      <c r="JK5" s="11">
        <f t="shared" si="4"/>
        <v>1568.0337991517861</v>
      </c>
      <c r="JL5" s="11">
        <f t="shared" si="4"/>
        <v>1568.0337991517861</v>
      </c>
      <c r="JM5" s="11">
        <f t="shared" si="4"/>
        <v>1568.0337991517861</v>
      </c>
      <c r="JN5" s="11">
        <f t="shared" si="4"/>
        <v>1568.0337991517861</v>
      </c>
      <c r="JO5" s="11">
        <f t="shared" si="4"/>
        <v>1568.0337991517861</v>
      </c>
      <c r="JP5" s="11">
        <f t="shared" si="4"/>
        <v>1568.0337991517861</v>
      </c>
      <c r="JQ5" s="11">
        <f t="shared" si="4"/>
        <v>1568.0337991517861</v>
      </c>
      <c r="JR5" s="11">
        <f t="shared" si="4"/>
        <v>1568.0337991517861</v>
      </c>
      <c r="JS5" s="11">
        <f t="shared" si="4"/>
        <v>1568.0337991517861</v>
      </c>
      <c r="JT5" s="11">
        <f t="shared" si="4"/>
        <v>1568.0337991517861</v>
      </c>
      <c r="JU5" s="11">
        <f t="shared" si="4"/>
        <v>1568.0337991517861</v>
      </c>
      <c r="JV5" s="11">
        <f t="shared" si="4"/>
        <v>1568.0337991517861</v>
      </c>
      <c r="JW5" s="11">
        <f t="shared" si="4"/>
        <v>1568.0337991517861</v>
      </c>
      <c r="JX5" s="11">
        <f t="shared" si="4"/>
        <v>1568.0337991517861</v>
      </c>
      <c r="JY5" s="11">
        <f t="shared" si="4"/>
        <v>1568.0337991517861</v>
      </c>
      <c r="JZ5" s="11">
        <f t="shared" si="4"/>
        <v>1568.0337991517861</v>
      </c>
      <c r="KA5" s="11">
        <f t="shared" si="4"/>
        <v>1568.0337991517861</v>
      </c>
      <c r="KB5" s="11">
        <f t="shared" si="4"/>
        <v>1568.0337991517861</v>
      </c>
      <c r="KC5" s="11">
        <f t="shared" si="4"/>
        <v>1568.0337991517861</v>
      </c>
      <c r="KD5" s="11">
        <f t="shared" si="4"/>
        <v>1568.0337991517861</v>
      </c>
      <c r="KE5" s="11">
        <f t="shared" si="4"/>
        <v>1568.0337991517861</v>
      </c>
      <c r="KF5" s="11">
        <f t="shared" si="4"/>
        <v>1568.0337991517861</v>
      </c>
      <c r="KG5" s="11">
        <f t="shared" si="4"/>
        <v>1568.0337991517861</v>
      </c>
      <c r="KH5" s="11">
        <f t="shared" si="4"/>
        <v>1568.0337991517861</v>
      </c>
      <c r="KI5" s="11">
        <f t="shared" si="4"/>
        <v>1568.0337991517861</v>
      </c>
      <c r="KJ5" s="11">
        <f t="shared" si="4"/>
        <v>1568.0337991517861</v>
      </c>
      <c r="KK5" s="11">
        <f t="shared" si="4"/>
        <v>1568.0337991517861</v>
      </c>
      <c r="KL5" s="11">
        <f t="shared" si="4"/>
        <v>1568.0337991517861</v>
      </c>
      <c r="KM5" s="11">
        <f t="shared" si="4"/>
        <v>1568.0337991517861</v>
      </c>
      <c r="KN5" s="11">
        <f t="shared" si="4"/>
        <v>1568.0337991517861</v>
      </c>
      <c r="KO5" s="11">
        <f t="shared" si="4"/>
        <v>1568.0337991517861</v>
      </c>
      <c r="KP5" s="11">
        <f t="shared" si="4"/>
        <v>1568.0337991517861</v>
      </c>
      <c r="KQ5" s="11">
        <f t="shared" si="4"/>
        <v>1568.0337991517861</v>
      </c>
    </row>
    <row r="6" spans="1:303" x14ac:dyDescent="0.25">
      <c r="B6" s="12" t="s">
        <v>346</v>
      </c>
      <c r="C6" s="3"/>
      <c r="D6" s="11">
        <f>D4*0.8%</f>
        <v>195.44282598558388</v>
      </c>
      <c r="E6" s="11">
        <f t="shared" ref="E6:BP6" si="5">E4*0.8%</f>
        <v>223.20074588592666</v>
      </c>
      <c r="F6" s="11">
        <f t="shared" si="5"/>
        <v>250.97360342053551</v>
      </c>
      <c r="G6" s="11">
        <f t="shared" si="5"/>
        <v>278.76156429365085</v>
      </c>
      <c r="H6" s="11">
        <f t="shared" si="5"/>
        <v>278.76156429365085</v>
      </c>
      <c r="I6" s="11">
        <f t="shared" si="5"/>
        <v>278.76156429365085</v>
      </c>
      <c r="J6" s="11">
        <f t="shared" si="5"/>
        <v>278.76156429365085</v>
      </c>
      <c r="K6" s="11">
        <f t="shared" si="5"/>
        <v>278.76156429365085</v>
      </c>
      <c r="L6" s="11">
        <f t="shared" si="5"/>
        <v>278.76156429365085</v>
      </c>
      <c r="M6" s="11">
        <f t="shared" si="5"/>
        <v>278.76156429365085</v>
      </c>
      <c r="N6" s="11">
        <f t="shared" si="5"/>
        <v>278.76156429365085</v>
      </c>
      <c r="O6" s="11">
        <f t="shared" si="5"/>
        <v>278.76156429365085</v>
      </c>
      <c r="P6" s="11">
        <f t="shared" si="5"/>
        <v>278.76156429365085</v>
      </c>
      <c r="Q6" s="11">
        <f t="shared" si="5"/>
        <v>278.76156429365085</v>
      </c>
      <c r="R6" s="11">
        <f t="shared" si="5"/>
        <v>278.76156429365085</v>
      </c>
      <c r="S6" s="11">
        <f t="shared" si="5"/>
        <v>278.76156429365085</v>
      </c>
      <c r="T6" s="11">
        <f t="shared" si="5"/>
        <v>278.76156429365085</v>
      </c>
      <c r="U6" s="11">
        <f t="shared" si="5"/>
        <v>278.76156429365085</v>
      </c>
      <c r="V6" s="11">
        <f t="shared" si="5"/>
        <v>278.76156429365085</v>
      </c>
      <c r="W6" s="11">
        <f t="shared" si="5"/>
        <v>278.76156429365085</v>
      </c>
      <c r="X6" s="11">
        <f t="shared" si="5"/>
        <v>278.76156429365085</v>
      </c>
      <c r="Y6" s="11">
        <f t="shared" si="5"/>
        <v>278.76156429365085</v>
      </c>
      <c r="Z6" s="11">
        <f t="shared" si="5"/>
        <v>278.76156429365085</v>
      </c>
      <c r="AA6" s="11">
        <f t="shared" si="5"/>
        <v>278.76156429365085</v>
      </c>
      <c r="AB6" s="11">
        <f t="shared" si="5"/>
        <v>278.76156429365085</v>
      </c>
      <c r="AC6" s="11">
        <f t="shared" si="5"/>
        <v>278.76156429365085</v>
      </c>
      <c r="AD6" s="11">
        <f t="shared" si="5"/>
        <v>278.76156429365085</v>
      </c>
      <c r="AE6" s="11">
        <f t="shared" si="5"/>
        <v>278.76156429365085</v>
      </c>
      <c r="AF6" s="11">
        <f t="shared" si="5"/>
        <v>278.76156429365085</v>
      </c>
      <c r="AG6" s="11">
        <f t="shared" si="5"/>
        <v>278.76156429365085</v>
      </c>
      <c r="AH6" s="11">
        <f t="shared" si="5"/>
        <v>278.76156429365085</v>
      </c>
      <c r="AI6" s="11">
        <f t="shared" si="5"/>
        <v>278.76156429365085</v>
      </c>
      <c r="AJ6" s="11">
        <f t="shared" si="5"/>
        <v>278.76156429365085</v>
      </c>
      <c r="AK6" s="11">
        <f t="shared" si="5"/>
        <v>278.76156429365085</v>
      </c>
      <c r="AL6" s="11">
        <f t="shared" si="5"/>
        <v>278.76156429365085</v>
      </c>
      <c r="AM6" s="11">
        <f t="shared" si="5"/>
        <v>278.76156429365085</v>
      </c>
      <c r="AN6" s="11">
        <f t="shared" si="5"/>
        <v>278.76156429365085</v>
      </c>
      <c r="AO6" s="11">
        <f t="shared" si="5"/>
        <v>278.76156429365085</v>
      </c>
      <c r="AP6" s="11">
        <f t="shared" si="5"/>
        <v>278.76156429365085</v>
      </c>
      <c r="AQ6" s="11">
        <f t="shared" si="5"/>
        <v>278.76156429365085</v>
      </c>
      <c r="AR6" s="11">
        <f t="shared" si="5"/>
        <v>278.76156429365085</v>
      </c>
      <c r="AS6" s="11">
        <f t="shared" si="5"/>
        <v>278.76156429365085</v>
      </c>
      <c r="AT6" s="11">
        <f t="shared" si="5"/>
        <v>278.76156429365085</v>
      </c>
      <c r="AU6" s="11">
        <f t="shared" si="5"/>
        <v>278.76156429365085</v>
      </c>
      <c r="AV6" s="11">
        <f t="shared" si="5"/>
        <v>278.76156429365085</v>
      </c>
      <c r="AW6" s="11">
        <f t="shared" si="5"/>
        <v>278.76156429365085</v>
      </c>
      <c r="AX6" s="11">
        <f t="shared" si="5"/>
        <v>278.76156429365085</v>
      </c>
      <c r="AY6" s="11">
        <f t="shared" si="5"/>
        <v>278.76156429365085</v>
      </c>
      <c r="AZ6" s="11">
        <f t="shared" si="5"/>
        <v>278.76156429365085</v>
      </c>
      <c r="BA6" s="11">
        <f t="shared" si="5"/>
        <v>278.76156429365085</v>
      </c>
      <c r="BB6" s="11">
        <f t="shared" si="5"/>
        <v>278.76156429365085</v>
      </c>
      <c r="BC6" s="11">
        <f t="shared" si="5"/>
        <v>278.76156429365085</v>
      </c>
      <c r="BD6" s="11">
        <f t="shared" si="5"/>
        <v>278.76156429365085</v>
      </c>
      <c r="BE6" s="11">
        <f t="shared" si="5"/>
        <v>278.76156429365085</v>
      </c>
      <c r="BF6" s="11">
        <f t="shared" si="5"/>
        <v>278.76156429365085</v>
      </c>
      <c r="BG6" s="11">
        <f t="shared" si="5"/>
        <v>278.76156429365085</v>
      </c>
      <c r="BH6" s="11">
        <f t="shared" si="5"/>
        <v>278.76156429365085</v>
      </c>
      <c r="BI6" s="11">
        <f t="shared" si="5"/>
        <v>278.76156429365085</v>
      </c>
      <c r="BJ6" s="11">
        <f t="shared" si="5"/>
        <v>278.76156429365085</v>
      </c>
      <c r="BK6" s="11">
        <f t="shared" si="5"/>
        <v>278.76156429365085</v>
      </c>
      <c r="BL6" s="11">
        <f t="shared" si="5"/>
        <v>278.76156429365085</v>
      </c>
      <c r="BM6" s="11">
        <f t="shared" si="5"/>
        <v>278.76156429365085</v>
      </c>
      <c r="BN6" s="11">
        <f t="shared" si="5"/>
        <v>278.76156429365085</v>
      </c>
      <c r="BO6" s="11">
        <f t="shared" si="5"/>
        <v>278.76156429365085</v>
      </c>
      <c r="BP6" s="11">
        <f t="shared" si="5"/>
        <v>278.76156429365085</v>
      </c>
      <c r="BQ6" s="11">
        <f t="shared" ref="BQ6:EB6" si="6">BQ4*0.8%</f>
        <v>278.76156429365085</v>
      </c>
      <c r="BR6" s="11">
        <f t="shared" si="6"/>
        <v>278.76156429365085</v>
      </c>
      <c r="BS6" s="11">
        <f t="shared" si="6"/>
        <v>278.76156429365085</v>
      </c>
      <c r="BT6" s="11">
        <f t="shared" si="6"/>
        <v>278.76156429365085</v>
      </c>
      <c r="BU6" s="11">
        <f t="shared" si="6"/>
        <v>278.76156429365085</v>
      </c>
      <c r="BV6" s="11">
        <f t="shared" si="6"/>
        <v>278.76156429365085</v>
      </c>
      <c r="BW6" s="11">
        <f t="shared" si="6"/>
        <v>278.76156429365085</v>
      </c>
      <c r="BX6" s="11">
        <f t="shared" si="6"/>
        <v>278.76156429365085</v>
      </c>
      <c r="BY6" s="11">
        <f t="shared" si="6"/>
        <v>278.76156429365085</v>
      </c>
      <c r="BZ6" s="11">
        <f t="shared" si="6"/>
        <v>278.76156429365085</v>
      </c>
      <c r="CA6" s="11">
        <f t="shared" si="6"/>
        <v>278.76156429365085</v>
      </c>
      <c r="CB6" s="11">
        <f t="shared" si="6"/>
        <v>278.76156429365085</v>
      </c>
      <c r="CC6" s="11">
        <f t="shared" si="6"/>
        <v>278.76156429365085</v>
      </c>
      <c r="CD6" s="11">
        <f t="shared" si="6"/>
        <v>278.76156429365085</v>
      </c>
      <c r="CE6" s="11">
        <f t="shared" si="6"/>
        <v>278.76156429365085</v>
      </c>
      <c r="CF6" s="11">
        <f t="shared" si="6"/>
        <v>278.76156429365085</v>
      </c>
      <c r="CG6" s="11">
        <f t="shared" si="6"/>
        <v>278.76156429365085</v>
      </c>
      <c r="CH6" s="11">
        <f t="shared" si="6"/>
        <v>278.76156429365085</v>
      </c>
      <c r="CI6" s="11">
        <f t="shared" si="6"/>
        <v>278.76156429365085</v>
      </c>
      <c r="CJ6" s="11">
        <f t="shared" si="6"/>
        <v>278.76156429365085</v>
      </c>
      <c r="CK6" s="11">
        <f t="shared" si="6"/>
        <v>278.76156429365085</v>
      </c>
      <c r="CL6" s="11">
        <f t="shared" si="6"/>
        <v>278.76156429365085</v>
      </c>
      <c r="CM6" s="11">
        <f t="shared" si="6"/>
        <v>278.76156429365085</v>
      </c>
      <c r="CN6" s="11">
        <f t="shared" si="6"/>
        <v>278.76156429365085</v>
      </c>
      <c r="CO6" s="11">
        <f t="shared" si="6"/>
        <v>278.76156429365085</v>
      </c>
      <c r="CP6" s="11">
        <f t="shared" si="6"/>
        <v>278.76156429365085</v>
      </c>
      <c r="CQ6" s="11">
        <f t="shared" si="6"/>
        <v>278.76156429365085</v>
      </c>
      <c r="CR6" s="11">
        <f t="shared" si="6"/>
        <v>278.76156429365085</v>
      </c>
      <c r="CS6" s="11">
        <f t="shared" si="6"/>
        <v>278.76156429365085</v>
      </c>
      <c r="CT6" s="11">
        <f t="shared" si="6"/>
        <v>278.76156429365085</v>
      </c>
      <c r="CU6" s="11">
        <f t="shared" si="6"/>
        <v>278.76156429365085</v>
      </c>
      <c r="CV6" s="11">
        <f t="shared" si="6"/>
        <v>278.76156429365085</v>
      </c>
      <c r="CW6" s="11">
        <f t="shared" si="6"/>
        <v>278.76156429365085</v>
      </c>
      <c r="CX6" s="11">
        <f t="shared" si="6"/>
        <v>278.76156429365085</v>
      </c>
      <c r="CY6" s="11">
        <f t="shared" si="6"/>
        <v>278.76156429365085</v>
      </c>
      <c r="CZ6" s="11">
        <f t="shared" si="6"/>
        <v>278.76156429365085</v>
      </c>
      <c r="DA6" s="11">
        <f t="shared" si="6"/>
        <v>278.76156429365085</v>
      </c>
      <c r="DB6" s="11">
        <f t="shared" si="6"/>
        <v>278.76156429365085</v>
      </c>
      <c r="DC6" s="11">
        <f t="shared" si="6"/>
        <v>278.76156429365085</v>
      </c>
      <c r="DD6" s="11">
        <f t="shared" si="6"/>
        <v>278.76156429365085</v>
      </c>
      <c r="DE6" s="11">
        <f t="shared" si="6"/>
        <v>278.76156429365085</v>
      </c>
      <c r="DF6" s="11">
        <f t="shared" si="6"/>
        <v>278.76156429365085</v>
      </c>
      <c r="DG6" s="11">
        <f t="shared" si="6"/>
        <v>278.76156429365085</v>
      </c>
      <c r="DH6" s="11">
        <f t="shared" si="6"/>
        <v>278.76156429365085</v>
      </c>
      <c r="DI6" s="11">
        <f t="shared" si="6"/>
        <v>278.76156429365085</v>
      </c>
      <c r="DJ6" s="11">
        <f t="shared" si="6"/>
        <v>278.76156429365085</v>
      </c>
      <c r="DK6" s="11">
        <f t="shared" si="6"/>
        <v>278.76156429365085</v>
      </c>
      <c r="DL6" s="11">
        <f t="shared" si="6"/>
        <v>278.76156429365085</v>
      </c>
      <c r="DM6" s="11">
        <f t="shared" si="6"/>
        <v>278.76156429365085</v>
      </c>
      <c r="DN6" s="11">
        <f t="shared" si="6"/>
        <v>278.76156429365085</v>
      </c>
      <c r="DO6" s="11">
        <f t="shared" si="6"/>
        <v>278.76156429365085</v>
      </c>
      <c r="DP6" s="11">
        <f t="shared" si="6"/>
        <v>278.76156429365085</v>
      </c>
      <c r="DQ6" s="11">
        <f t="shared" si="6"/>
        <v>278.76156429365085</v>
      </c>
      <c r="DR6" s="11">
        <f t="shared" si="6"/>
        <v>278.76156429365085</v>
      </c>
      <c r="DS6" s="11">
        <f t="shared" si="6"/>
        <v>278.76156429365085</v>
      </c>
      <c r="DT6" s="11">
        <f t="shared" si="6"/>
        <v>278.76156429365085</v>
      </c>
      <c r="DU6" s="11">
        <f t="shared" si="6"/>
        <v>278.76156429365085</v>
      </c>
      <c r="DV6" s="11">
        <f t="shared" si="6"/>
        <v>278.76156429365085</v>
      </c>
      <c r="DW6" s="11">
        <f t="shared" si="6"/>
        <v>278.76156429365085</v>
      </c>
      <c r="DX6" s="11">
        <f t="shared" si="6"/>
        <v>278.76156429365085</v>
      </c>
      <c r="DY6" s="11">
        <f t="shared" si="6"/>
        <v>278.76156429365085</v>
      </c>
      <c r="DZ6" s="11">
        <f t="shared" si="6"/>
        <v>278.76156429365085</v>
      </c>
      <c r="EA6" s="11">
        <f t="shared" si="6"/>
        <v>278.76156429365085</v>
      </c>
      <c r="EB6" s="11">
        <f t="shared" si="6"/>
        <v>278.76156429365085</v>
      </c>
      <c r="EC6" s="11">
        <f t="shared" ref="EC6:GN6" si="7">EC4*0.8%</f>
        <v>278.76156429365085</v>
      </c>
      <c r="ED6" s="11">
        <f t="shared" si="7"/>
        <v>278.76156429365085</v>
      </c>
      <c r="EE6" s="11">
        <f t="shared" si="7"/>
        <v>278.76156429365085</v>
      </c>
      <c r="EF6" s="11">
        <f t="shared" si="7"/>
        <v>278.76156429365085</v>
      </c>
      <c r="EG6" s="11">
        <f t="shared" si="7"/>
        <v>278.76156429365085</v>
      </c>
      <c r="EH6" s="11">
        <f t="shared" si="7"/>
        <v>278.76156429365085</v>
      </c>
      <c r="EI6" s="11">
        <f t="shared" si="7"/>
        <v>278.76156429365085</v>
      </c>
      <c r="EJ6" s="11">
        <f t="shared" si="7"/>
        <v>278.76156429365085</v>
      </c>
      <c r="EK6" s="11">
        <f t="shared" si="7"/>
        <v>278.76156429365085</v>
      </c>
      <c r="EL6" s="11">
        <f t="shared" si="7"/>
        <v>278.76156429365085</v>
      </c>
      <c r="EM6" s="11">
        <f t="shared" si="7"/>
        <v>278.76156429365085</v>
      </c>
      <c r="EN6" s="11">
        <f t="shared" si="7"/>
        <v>278.76156429365085</v>
      </c>
      <c r="EO6" s="11">
        <f t="shared" si="7"/>
        <v>278.76156429365085</v>
      </c>
      <c r="EP6" s="11">
        <f t="shared" si="7"/>
        <v>278.76156429365085</v>
      </c>
      <c r="EQ6" s="11">
        <f t="shared" si="7"/>
        <v>278.76156429365085</v>
      </c>
      <c r="ER6" s="11">
        <f t="shared" si="7"/>
        <v>278.76156429365085</v>
      </c>
      <c r="ES6" s="11">
        <f t="shared" si="7"/>
        <v>278.76156429365085</v>
      </c>
      <c r="ET6" s="11">
        <f t="shared" si="7"/>
        <v>278.76156429365085</v>
      </c>
      <c r="EU6" s="11">
        <f t="shared" si="7"/>
        <v>278.76156429365085</v>
      </c>
      <c r="EV6" s="11">
        <f t="shared" si="7"/>
        <v>278.76156429365085</v>
      </c>
      <c r="EW6" s="11">
        <f t="shared" si="7"/>
        <v>278.76156429365085</v>
      </c>
      <c r="EX6" s="11">
        <f t="shared" si="7"/>
        <v>278.76156429365085</v>
      </c>
      <c r="EY6" s="11">
        <f t="shared" si="7"/>
        <v>278.76156429365085</v>
      </c>
      <c r="EZ6" s="11">
        <f t="shared" si="7"/>
        <v>278.76156429365085</v>
      </c>
      <c r="FA6" s="11">
        <f t="shared" si="7"/>
        <v>278.76156429365085</v>
      </c>
      <c r="FB6" s="11">
        <f t="shared" si="7"/>
        <v>278.76156429365085</v>
      </c>
      <c r="FC6" s="11">
        <f t="shared" si="7"/>
        <v>278.76156429365085</v>
      </c>
      <c r="FD6" s="11">
        <f t="shared" si="7"/>
        <v>278.76156429365085</v>
      </c>
      <c r="FE6" s="11">
        <f t="shared" si="7"/>
        <v>278.76156429365085</v>
      </c>
      <c r="FF6" s="11">
        <f t="shared" si="7"/>
        <v>278.76156429365085</v>
      </c>
      <c r="FG6" s="11">
        <f t="shared" si="7"/>
        <v>278.76156429365085</v>
      </c>
      <c r="FH6" s="11">
        <f t="shared" si="7"/>
        <v>278.76156429365085</v>
      </c>
      <c r="FI6" s="11">
        <f t="shared" si="7"/>
        <v>278.76156429365085</v>
      </c>
      <c r="FJ6" s="11">
        <f t="shared" si="7"/>
        <v>278.76156429365085</v>
      </c>
      <c r="FK6" s="11">
        <f t="shared" si="7"/>
        <v>278.76156429365085</v>
      </c>
      <c r="FL6" s="11">
        <f t="shared" si="7"/>
        <v>278.76156429365085</v>
      </c>
      <c r="FM6" s="11">
        <f t="shared" si="7"/>
        <v>278.76156429365085</v>
      </c>
      <c r="FN6" s="11">
        <f t="shared" si="7"/>
        <v>278.76156429365085</v>
      </c>
      <c r="FO6" s="11">
        <f t="shared" si="7"/>
        <v>278.76156429365085</v>
      </c>
      <c r="FP6" s="11">
        <f t="shared" si="7"/>
        <v>278.76156429365085</v>
      </c>
      <c r="FQ6" s="11">
        <f t="shared" si="7"/>
        <v>278.76156429365085</v>
      </c>
      <c r="FR6" s="11">
        <f t="shared" si="7"/>
        <v>278.76156429365085</v>
      </c>
      <c r="FS6" s="11">
        <f t="shared" si="7"/>
        <v>278.76156429365085</v>
      </c>
      <c r="FT6" s="11">
        <f t="shared" si="7"/>
        <v>278.76156429365085</v>
      </c>
      <c r="FU6" s="11">
        <f t="shared" si="7"/>
        <v>278.76156429365085</v>
      </c>
      <c r="FV6" s="11">
        <f t="shared" si="7"/>
        <v>278.76156429365085</v>
      </c>
      <c r="FW6" s="11">
        <f t="shared" si="7"/>
        <v>278.76156429365085</v>
      </c>
      <c r="FX6" s="11">
        <f t="shared" si="7"/>
        <v>278.76156429365085</v>
      </c>
      <c r="FY6" s="11">
        <f t="shared" si="7"/>
        <v>278.76156429365085</v>
      </c>
      <c r="FZ6" s="11">
        <f t="shared" si="7"/>
        <v>278.76156429365085</v>
      </c>
      <c r="GA6" s="11">
        <f t="shared" si="7"/>
        <v>278.76156429365085</v>
      </c>
      <c r="GB6" s="11">
        <f t="shared" si="7"/>
        <v>278.76156429365085</v>
      </c>
      <c r="GC6" s="11">
        <f t="shared" si="7"/>
        <v>278.76156429365085</v>
      </c>
      <c r="GD6" s="11">
        <f t="shared" si="7"/>
        <v>278.76156429365085</v>
      </c>
      <c r="GE6" s="11">
        <f t="shared" si="7"/>
        <v>278.76156429365085</v>
      </c>
      <c r="GF6" s="11">
        <f t="shared" si="7"/>
        <v>278.76156429365085</v>
      </c>
      <c r="GG6" s="11">
        <f t="shared" si="7"/>
        <v>278.76156429365085</v>
      </c>
      <c r="GH6" s="11">
        <f t="shared" si="7"/>
        <v>278.76156429365085</v>
      </c>
      <c r="GI6" s="11">
        <f t="shared" si="7"/>
        <v>278.76156429365085</v>
      </c>
      <c r="GJ6" s="11">
        <f t="shared" si="7"/>
        <v>278.76156429365085</v>
      </c>
      <c r="GK6" s="11">
        <f t="shared" si="7"/>
        <v>278.76156429365085</v>
      </c>
      <c r="GL6" s="11">
        <f t="shared" si="7"/>
        <v>278.76156429365085</v>
      </c>
      <c r="GM6" s="11">
        <f t="shared" si="7"/>
        <v>278.76156429365085</v>
      </c>
      <c r="GN6" s="11">
        <f t="shared" si="7"/>
        <v>278.76156429365085</v>
      </c>
      <c r="GO6" s="11">
        <f t="shared" ref="GO6:IZ6" si="8">GO4*0.8%</f>
        <v>278.76156429365085</v>
      </c>
      <c r="GP6" s="11">
        <f t="shared" si="8"/>
        <v>278.76156429365085</v>
      </c>
      <c r="GQ6" s="11">
        <f t="shared" si="8"/>
        <v>278.76156429365085</v>
      </c>
      <c r="GR6" s="11">
        <f t="shared" si="8"/>
        <v>278.76156429365085</v>
      </c>
      <c r="GS6" s="11">
        <f t="shared" si="8"/>
        <v>278.76156429365085</v>
      </c>
      <c r="GT6" s="11">
        <f t="shared" si="8"/>
        <v>278.76156429365085</v>
      </c>
      <c r="GU6" s="11">
        <f t="shared" si="8"/>
        <v>278.76156429365085</v>
      </c>
      <c r="GV6" s="11">
        <f t="shared" si="8"/>
        <v>278.76156429365085</v>
      </c>
      <c r="GW6" s="11">
        <f t="shared" si="8"/>
        <v>278.76156429365085</v>
      </c>
      <c r="GX6" s="11">
        <f t="shared" si="8"/>
        <v>278.76156429365085</v>
      </c>
      <c r="GY6" s="11">
        <f t="shared" si="8"/>
        <v>278.76156429365085</v>
      </c>
      <c r="GZ6" s="11">
        <f t="shared" si="8"/>
        <v>278.76156429365085</v>
      </c>
      <c r="HA6" s="11">
        <f t="shared" si="8"/>
        <v>278.76156429365085</v>
      </c>
      <c r="HB6" s="11">
        <f t="shared" si="8"/>
        <v>278.76156429365085</v>
      </c>
      <c r="HC6" s="11">
        <f t="shared" si="8"/>
        <v>278.76156429365085</v>
      </c>
      <c r="HD6" s="11">
        <f t="shared" si="8"/>
        <v>278.76156429365085</v>
      </c>
      <c r="HE6" s="11">
        <f t="shared" si="8"/>
        <v>278.76156429365085</v>
      </c>
      <c r="HF6" s="11">
        <f t="shared" si="8"/>
        <v>278.76156429365085</v>
      </c>
      <c r="HG6" s="11">
        <f t="shared" si="8"/>
        <v>278.76156429365085</v>
      </c>
      <c r="HH6" s="11">
        <f t="shared" si="8"/>
        <v>278.76156429365085</v>
      </c>
      <c r="HI6" s="11">
        <f t="shared" si="8"/>
        <v>278.76156429365085</v>
      </c>
      <c r="HJ6" s="11">
        <f t="shared" si="8"/>
        <v>278.76156429365085</v>
      </c>
      <c r="HK6" s="11">
        <f t="shared" si="8"/>
        <v>278.76156429365085</v>
      </c>
      <c r="HL6" s="11">
        <f t="shared" si="8"/>
        <v>278.76156429365085</v>
      </c>
      <c r="HM6" s="11">
        <f t="shared" si="8"/>
        <v>278.76156429365085</v>
      </c>
      <c r="HN6" s="11">
        <f t="shared" si="8"/>
        <v>278.76156429365085</v>
      </c>
      <c r="HO6" s="11">
        <f t="shared" si="8"/>
        <v>278.76156429365085</v>
      </c>
      <c r="HP6" s="11">
        <f t="shared" si="8"/>
        <v>278.76156429365085</v>
      </c>
      <c r="HQ6" s="11">
        <f t="shared" si="8"/>
        <v>278.76156429365085</v>
      </c>
      <c r="HR6" s="11">
        <f t="shared" si="8"/>
        <v>278.76156429365085</v>
      </c>
      <c r="HS6" s="11">
        <f t="shared" si="8"/>
        <v>278.76156429365085</v>
      </c>
      <c r="HT6" s="11">
        <f t="shared" si="8"/>
        <v>278.76156429365085</v>
      </c>
      <c r="HU6" s="11">
        <f t="shared" si="8"/>
        <v>278.76156429365085</v>
      </c>
      <c r="HV6" s="11">
        <f t="shared" si="8"/>
        <v>278.76156429365085</v>
      </c>
      <c r="HW6" s="11">
        <f t="shared" si="8"/>
        <v>278.76156429365085</v>
      </c>
      <c r="HX6" s="11">
        <f t="shared" si="8"/>
        <v>278.76156429365085</v>
      </c>
      <c r="HY6" s="11">
        <f t="shared" si="8"/>
        <v>278.76156429365085</v>
      </c>
      <c r="HZ6" s="11">
        <f t="shared" si="8"/>
        <v>278.76156429365085</v>
      </c>
      <c r="IA6" s="11">
        <f t="shared" si="8"/>
        <v>278.76156429365085</v>
      </c>
      <c r="IB6" s="11">
        <f t="shared" si="8"/>
        <v>278.76156429365085</v>
      </c>
      <c r="IC6" s="11">
        <f t="shared" si="8"/>
        <v>278.76156429365085</v>
      </c>
      <c r="ID6" s="11">
        <f t="shared" si="8"/>
        <v>278.76156429365085</v>
      </c>
      <c r="IE6" s="11">
        <f t="shared" si="8"/>
        <v>278.76156429365085</v>
      </c>
      <c r="IF6" s="11">
        <f t="shared" si="8"/>
        <v>278.76156429365085</v>
      </c>
      <c r="IG6" s="11">
        <f t="shared" si="8"/>
        <v>278.76156429365085</v>
      </c>
      <c r="IH6" s="11">
        <f t="shared" si="8"/>
        <v>278.76156429365085</v>
      </c>
      <c r="II6" s="11">
        <f t="shared" si="8"/>
        <v>278.76156429365085</v>
      </c>
      <c r="IJ6" s="11">
        <f t="shared" si="8"/>
        <v>278.76156429365085</v>
      </c>
      <c r="IK6" s="11">
        <f t="shared" si="8"/>
        <v>278.76156429365085</v>
      </c>
      <c r="IL6" s="11">
        <f t="shared" si="8"/>
        <v>278.76156429365085</v>
      </c>
      <c r="IM6" s="11">
        <f t="shared" si="8"/>
        <v>278.76156429365085</v>
      </c>
      <c r="IN6" s="11">
        <f t="shared" si="8"/>
        <v>278.76156429365085</v>
      </c>
      <c r="IO6" s="11">
        <f t="shared" si="8"/>
        <v>278.76156429365085</v>
      </c>
      <c r="IP6" s="11">
        <f t="shared" si="8"/>
        <v>278.76156429365085</v>
      </c>
      <c r="IQ6" s="11">
        <f t="shared" si="8"/>
        <v>278.76156429365085</v>
      </c>
      <c r="IR6" s="11">
        <f t="shared" si="8"/>
        <v>278.76156429365085</v>
      </c>
      <c r="IS6" s="11">
        <f t="shared" si="8"/>
        <v>278.76156429365085</v>
      </c>
      <c r="IT6" s="11">
        <f t="shared" si="8"/>
        <v>278.76156429365085</v>
      </c>
      <c r="IU6" s="11">
        <f t="shared" si="8"/>
        <v>278.76156429365085</v>
      </c>
      <c r="IV6" s="11">
        <f t="shared" si="8"/>
        <v>278.76156429365085</v>
      </c>
      <c r="IW6" s="11">
        <f t="shared" si="8"/>
        <v>278.76156429365085</v>
      </c>
      <c r="IX6" s="11">
        <f t="shared" si="8"/>
        <v>278.76156429365085</v>
      </c>
      <c r="IY6" s="11">
        <f t="shared" si="8"/>
        <v>278.76156429365085</v>
      </c>
      <c r="IZ6" s="11">
        <f t="shared" si="8"/>
        <v>278.76156429365085</v>
      </c>
      <c r="JA6" s="11">
        <f t="shared" ref="JA6:KQ6" si="9">JA4*0.8%</f>
        <v>278.76156429365085</v>
      </c>
      <c r="JB6" s="11">
        <f t="shared" si="9"/>
        <v>278.76156429365085</v>
      </c>
      <c r="JC6" s="11">
        <f t="shared" si="9"/>
        <v>278.76156429365085</v>
      </c>
      <c r="JD6" s="11">
        <f t="shared" si="9"/>
        <v>278.76156429365085</v>
      </c>
      <c r="JE6" s="11">
        <f t="shared" si="9"/>
        <v>278.76156429365085</v>
      </c>
      <c r="JF6" s="11">
        <f t="shared" si="9"/>
        <v>278.76156429365085</v>
      </c>
      <c r="JG6" s="11">
        <f t="shared" si="9"/>
        <v>278.76156429365085</v>
      </c>
      <c r="JH6" s="11">
        <f t="shared" si="9"/>
        <v>278.76156429365085</v>
      </c>
      <c r="JI6" s="11">
        <f t="shared" si="9"/>
        <v>278.76156429365085</v>
      </c>
      <c r="JJ6" s="11">
        <f t="shared" si="9"/>
        <v>278.76156429365085</v>
      </c>
      <c r="JK6" s="11">
        <f t="shared" si="9"/>
        <v>278.76156429365085</v>
      </c>
      <c r="JL6" s="11">
        <f t="shared" si="9"/>
        <v>278.76156429365085</v>
      </c>
      <c r="JM6" s="11">
        <f t="shared" si="9"/>
        <v>278.76156429365085</v>
      </c>
      <c r="JN6" s="11">
        <f t="shared" si="9"/>
        <v>278.76156429365085</v>
      </c>
      <c r="JO6" s="11">
        <f t="shared" si="9"/>
        <v>278.76156429365085</v>
      </c>
      <c r="JP6" s="11">
        <f t="shared" si="9"/>
        <v>278.76156429365085</v>
      </c>
      <c r="JQ6" s="11">
        <f t="shared" si="9"/>
        <v>278.76156429365085</v>
      </c>
      <c r="JR6" s="11">
        <f t="shared" si="9"/>
        <v>278.76156429365085</v>
      </c>
      <c r="JS6" s="11">
        <f t="shared" si="9"/>
        <v>278.76156429365085</v>
      </c>
      <c r="JT6" s="11">
        <f t="shared" si="9"/>
        <v>278.76156429365085</v>
      </c>
      <c r="JU6" s="11">
        <f t="shared" si="9"/>
        <v>278.76156429365085</v>
      </c>
      <c r="JV6" s="11">
        <f t="shared" si="9"/>
        <v>278.76156429365085</v>
      </c>
      <c r="JW6" s="11">
        <f t="shared" si="9"/>
        <v>278.76156429365085</v>
      </c>
      <c r="JX6" s="11">
        <f t="shared" si="9"/>
        <v>278.76156429365085</v>
      </c>
      <c r="JY6" s="11">
        <f t="shared" si="9"/>
        <v>278.76156429365085</v>
      </c>
      <c r="JZ6" s="11">
        <f t="shared" si="9"/>
        <v>278.76156429365085</v>
      </c>
      <c r="KA6" s="11">
        <f t="shared" si="9"/>
        <v>278.76156429365085</v>
      </c>
      <c r="KB6" s="11">
        <f t="shared" si="9"/>
        <v>278.76156429365085</v>
      </c>
      <c r="KC6" s="11">
        <f t="shared" si="9"/>
        <v>278.76156429365085</v>
      </c>
      <c r="KD6" s="11">
        <f t="shared" si="9"/>
        <v>278.76156429365085</v>
      </c>
      <c r="KE6" s="11">
        <f t="shared" si="9"/>
        <v>278.76156429365085</v>
      </c>
      <c r="KF6" s="11">
        <f t="shared" si="9"/>
        <v>278.76156429365085</v>
      </c>
      <c r="KG6" s="11">
        <f t="shared" si="9"/>
        <v>278.76156429365085</v>
      </c>
      <c r="KH6" s="11">
        <f t="shared" si="9"/>
        <v>278.76156429365085</v>
      </c>
      <c r="KI6" s="11">
        <f t="shared" si="9"/>
        <v>278.76156429365085</v>
      </c>
      <c r="KJ6" s="11">
        <f t="shared" si="9"/>
        <v>278.76156429365085</v>
      </c>
      <c r="KK6" s="11">
        <f t="shared" si="9"/>
        <v>278.76156429365085</v>
      </c>
      <c r="KL6" s="11">
        <f t="shared" si="9"/>
        <v>278.76156429365085</v>
      </c>
      <c r="KM6" s="11">
        <f t="shared" si="9"/>
        <v>278.76156429365085</v>
      </c>
      <c r="KN6" s="11">
        <f t="shared" si="9"/>
        <v>278.76156429365085</v>
      </c>
      <c r="KO6" s="11">
        <f t="shared" si="9"/>
        <v>278.76156429365085</v>
      </c>
      <c r="KP6" s="11">
        <f t="shared" si="9"/>
        <v>278.76156429365085</v>
      </c>
      <c r="KQ6" s="11">
        <f t="shared" si="9"/>
        <v>278.76156429365085</v>
      </c>
    </row>
    <row r="7" spans="1:303" x14ac:dyDescent="0.25">
      <c r="B7" s="12" t="s">
        <v>345</v>
      </c>
      <c r="C7" s="3"/>
      <c r="D7" s="11">
        <f>D4*3%</f>
        <v>732.91059744593952</v>
      </c>
      <c r="E7" s="11">
        <f t="shared" ref="E7:BP7" si="10">E4*3%</f>
        <v>837.00279707222489</v>
      </c>
      <c r="F7" s="11">
        <f t="shared" si="10"/>
        <v>941.15101282700812</v>
      </c>
      <c r="G7" s="11">
        <f t="shared" si="10"/>
        <v>1045.3558661011907</v>
      </c>
      <c r="H7" s="11">
        <f t="shared" si="10"/>
        <v>1045.3558661011907</v>
      </c>
      <c r="I7" s="11">
        <f t="shared" si="10"/>
        <v>1045.3558661011907</v>
      </c>
      <c r="J7" s="11">
        <f t="shared" si="10"/>
        <v>1045.3558661011907</v>
      </c>
      <c r="K7" s="11">
        <f t="shared" si="10"/>
        <v>1045.3558661011907</v>
      </c>
      <c r="L7" s="11">
        <f t="shared" si="10"/>
        <v>1045.3558661011907</v>
      </c>
      <c r="M7" s="11">
        <f t="shared" si="10"/>
        <v>1045.3558661011907</v>
      </c>
      <c r="N7" s="11">
        <f t="shared" si="10"/>
        <v>1045.3558661011907</v>
      </c>
      <c r="O7" s="11">
        <f t="shared" si="10"/>
        <v>1045.3558661011907</v>
      </c>
      <c r="P7" s="11">
        <f t="shared" si="10"/>
        <v>1045.3558661011907</v>
      </c>
      <c r="Q7" s="11">
        <f t="shared" si="10"/>
        <v>1045.3558661011907</v>
      </c>
      <c r="R7" s="11">
        <f t="shared" si="10"/>
        <v>1045.3558661011907</v>
      </c>
      <c r="S7" s="11">
        <f t="shared" si="10"/>
        <v>1045.3558661011907</v>
      </c>
      <c r="T7" s="11">
        <f t="shared" si="10"/>
        <v>1045.3558661011907</v>
      </c>
      <c r="U7" s="11">
        <f t="shared" si="10"/>
        <v>1045.3558661011907</v>
      </c>
      <c r="V7" s="11">
        <f t="shared" si="10"/>
        <v>1045.3558661011907</v>
      </c>
      <c r="W7" s="11">
        <f t="shared" si="10"/>
        <v>1045.3558661011907</v>
      </c>
      <c r="X7" s="11">
        <f t="shared" si="10"/>
        <v>1045.3558661011907</v>
      </c>
      <c r="Y7" s="11">
        <f t="shared" si="10"/>
        <v>1045.3558661011907</v>
      </c>
      <c r="Z7" s="11">
        <f t="shared" si="10"/>
        <v>1045.3558661011907</v>
      </c>
      <c r="AA7" s="11">
        <f t="shared" si="10"/>
        <v>1045.3558661011907</v>
      </c>
      <c r="AB7" s="11">
        <f t="shared" si="10"/>
        <v>1045.3558661011907</v>
      </c>
      <c r="AC7" s="11">
        <f t="shared" si="10"/>
        <v>1045.3558661011907</v>
      </c>
      <c r="AD7" s="11">
        <f t="shared" si="10"/>
        <v>1045.3558661011907</v>
      </c>
      <c r="AE7" s="11">
        <f t="shared" si="10"/>
        <v>1045.3558661011907</v>
      </c>
      <c r="AF7" s="11">
        <f t="shared" si="10"/>
        <v>1045.3558661011907</v>
      </c>
      <c r="AG7" s="11">
        <f t="shared" si="10"/>
        <v>1045.3558661011907</v>
      </c>
      <c r="AH7" s="11">
        <f t="shared" si="10"/>
        <v>1045.3558661011907</v>
      </c>
      <c r="AI7" s="11">
        <f t="shared" si="10"/>
        <v>1045.3558661011907</v>
      </c>
      <c r="AJ7" s="11">
        <f t="shared" si="10"/>
        <v>1045.3558661011907</v>
      </c>
      <c r="AK7" s="11">
        <f t="shared" si="10"/>
        <v>1045.3558661011907</v>
      </c>
      <c r="AL7" s="11">
        <f t="shared" si="10"/>
        <v>1045.3558661011907</v>
      </c>
      <c r="AM7" s="11">
        <f t="shared" si="10"/>
        <v>1045.3558661011907</v>
      </c>
      <c r="AN7" s="11">
        <f t="shared" si="10"/>
        <v>1045.3558661011907</v>
      </c>
      <c r="AO7" s="11">
        <f t="shared" si="10"/>
        <v>1045.3558661011907</v>
      </c>
      <c r="AP7" s="11">
        <f t="shared" si="10"/>
        <v>1045.3558661011907</v>
      </c>
      <c r="AQ7" s="11">
        <f t="shared" si="10"/>
        <v>1045.3558661011907</v>
      </c>
      <c r="AR7" s="11">
        <f t="shared" si="10"/>
        <v>1045.3558661011907</v>
      </c>
      <c r="AS7" s="11">
        <f t="shared" si="10"/>
        <v>1045.3558661011907</v>
      </c>
      <c r="AT7" s="11">
        <f t="shared" si="10"/>
        <v>1045.3558661011907</v>
      </c>
      <c r="AU7" s="11">
        <f t="shared" si="10"/>
        <v>1045.3558661011907</v>
      </c>
      <c r="AV7" s="11">
        <f t="shared" si="10"/>
        <v>1045.3558661011907</v>
      </c>
      <c r="AW7" s="11">
        <f t="shared" si="10"/>
        <v>1045.3558661011907</v>
      </c>
      <c r="AX7" s="11">
        <f t="shared" si="10"/>
        <v>1045.3558661011907</v>
      </c>
      <c r="AY7" s="11">
        <f t="shared" si="10"/>
        <v>1045.3558661011907</v>
      </c>
      <c r="AZ7" s="11">
        <f t="shared" si="10"/>
        <v>1045.3558661011907</v>
      </c>
      <c r="BA7" s="11">
        <f t="shared" si="10"/>
        <v>1045.3558661011907</v>
      </c>
      <c r="BB7" s="11">
        <f t="shared" si="10"/>
        <v>1045.3558661011907</v>
      </c>
      <c r="BC7" s="11">
        <f t="shared" si="10"/>
        <v>1045.3558661011907</v>
      </c>
      <c r="BD7" s="11">
        <f t="shared" si="10"/>
        <v>1045.3558661011907</v>
      </c>
      <c r="BE7" s="11">
        <f t="shared" si="10"/>
        <v>1045.3558661011907</v>
      </c>
      <c r="BF7" s="11">
        <f t="shared" si="10"/>
        <v>1045.3558661011907</v>
      </c>
      <c r="BG7" s="11">
        <f t="shared" si="10"/>
        <v>1045.3558661011907</v>
      </c>
      <c r="BH7" s="11">
        <f t="shared" si="10"/>
        <v>1045.3558661011907</v>
      </c>
      <c r="BI7" s="11">
        <f t="shared" si="10"/>
        <v>1045.3558661011907</v>
      </c>
      <c r="BJ7" s="11">
        <f t="shared" si="10"/>
        <v>1045.3558661011907</v>
      </c>
      <c r="BK7" s="11">
        <f t="shared" si="10"/>
        <v>1045.3558661011907</v>
      </c>
      <c r="BL7" s="11">
        <f t="shared" si="10"/>
        <v>1045.3558661011907</v>
      </c>
      <c r="BM7" s="11">
        <f t="shared" si="10"/>
        <v>1045.3558661011907</v>
      </c>
      <c r="BN7" s="11">
        <f t="shared" si="10"/>
        <v>1045.3558661011907</v>
      </c>
      <c r="BO7" s="11">
        <f t="shared" si="10"/>
        <v>1045.3558661011907</v>
      </c>
      <c r="BP7" s="11">
        <f t="shared" si="10"/>
        <v>1045.3558661011907</v>
      </c>
      <c r="BQ7" s="11">
        <f t="shared" ref="BQ7:EB7" si="11">BQ4*3%</f>
        <v>1045.3558661011907</v>
      </c>
      <c r="BR7" s="11">
        <f t="shared" si="11"/>
        <v>1045.3558661011907</v>
      </c>
      <c r="BS7" s="11">
        <f t="shared" si="11"/>
        <v>1045.3558661011907</v>
      </c>
      <c r="BT7" s="11">
        <f t="shared" si="11"/>
        <v>1045.3558661011907</v>
      </c>
      <c r="BU7" s="11">
        <f t="shared" si="11"/>
        <v>1045.3558661011907</v>
      </c>
      <c r="BV7" s="11">
        <f t="shared" si="11"/>
        <v>1045.3558661011907</v>
      </c>
      <c r="BW7" s="11">
        <f t="shared" si="11"/>
        <v>1045.3558661011907</v>
      </c>
      <c r="BX7" s="11">
        <f t="shared" si="11"/>
        <v>1045.3558661011907</v>
      </c>
      <c r="BY7" s="11">
        <f t="shared" si="11"/>
        <v>1045.3558661011907</v>
      </c>
      <c r="BZ7" s="11">
        <f t="shared" si="11"/>
        <v>1045.3558661011907</v>
      </c>
      <c r="CA7" s="11">
        <f t="shared" si="11"/>
        <v>1045.3558661011907</v>
      </c>
      <c r="CB7" s="11">
        <f t="shared" si="11"/>
        <v>1045.3558661011907</v>
      </c>
      <c r="CC7" s="11">
        <f t="shared" si="11"/>
        <v>1045.3558661011907</v>
      </c>
      <c r="CD7" s="11">
        <f t="shared" si="11"/>
        <v>1045.3558661011907</v>
      </c>
      <c r="CE7" s="11">
        <f t="shared" si="11"/>
        <v>1045.3558661011907</v>
      </c>
      <c r="CF7" s="11">
        <f t="shared" si="11"/>
        <v>1045.3558661011907</v>
      </c>
      <c r="CG7" s="11">
        <f t="shared" si="11"/>
        <v>1045.3558661011907</v>
      </c>
      <c r="CH7" s="11">
        <f t="shared" si="11"/>
        <v>1045.3558661011907</v>
      </c>
      <c r="CI7" s="11">
        <f t="shared" si="11"/>
        <v>1045.3558661011907</v>
      </c>
      <c r="CJ7" s="11">
        <f t="shared" si="11"/>
        <v>1045.3558661011907</v>
      </c>
      <c r="CK7" s="11">
        <f t="shared" si="11"/>
        <v>1045.3558661011907</v>
      </c>
      <c r="CL7" s="11">
        <f t="shared" si="11"/>
        <v>1045.3558661011907</v>
      </c>
      <c r="CM7" s="11">
        <f t="shared" si="11"/>
        <v>1045.3558661011907</v>
      </c>
      <c r="CN7" s="11">
        <f t="shared" si="11"/>
        <v>1045.3558661011907</v>
      </c>
      <c r="CO7" s="11">
        <f t="shared" si="11"/>
        <v>1045.3558661011907</v>
      </c>
      <c r="CP7" s="11">
        <f t="shared" si="11"/>
        <v>1045.3558661011907</v>
      </c>
      <c r="CQ7" s="11">
        <f t="shared" si="11"/>
        <v>1045.3558661011907</v>
      </c>
      <c r="CR7" s="11">
        <f t="shared" si="11"/>
        <v>1045.3558661011907</v>
      </c>
      <c r="CS7" s="11">
        <f t="shared" si="11"/>
        <v>1045.3558661011907</v>
      </c>
      <c r="CT7" s="11">
        <f t="shared" si="11"/>
        <v>1045.3558661011907</v>
      </c>
      <c r="CU7" s="11">
        <f t="shared" si="11"/>
        <v>1045.3558661011907</v>
      </c>
      <c r="CV7" s="11">
        <f t="shared" si="11"/>
        <v>1045.3558661011907</v>
      </c>
      <c r="CW7" s="11">
        <f t="shared" si="11"/>
        <v>1045.3558661011907</v>
      </c>
      <c r="CX7" s="11">
        <f t="shared" si="11"/>
        <v>1045.3558661011907</v>
      </c>
      <c r="CY7" s="11">
        <f t="shared" si="11"/>
        <v>1045.3558661011907</v>
      </c>
      <c r="CZ7" s="11">
        <f t="shared" si="11"/>
        <v>1045.3558661011907</v>
      </c>
      <c r="DA7" s="11">
        <f t="shared" si="11"/>
        <v>1045.3558661011907</v>
      </c>
      <c r="DB7" s="11">
        <f t="shared" si="11"/>
        <v>1045.3558661011907</v>
      </c>
      <c r="DC7" s="11">
        <f t="shared" si="11"/>
        <v>1045.3558661011907</v>
      </c>
      <c r="DD7" s="11">
        <f t="shared" si="11"/>
        <v>1045.3558661011907</v>
      </c>
      <c r="DE7" s="11">
        <f t="shared" si="11"/>
        <v>1045.3558661011907</v>
      </c>
      <c r="DF7" s="11">
        <f t="shared" si="11"/>
        <v>1045.3558661011907</v>
      </c>
      <c r="DG7" s="11">
        <f t="shared" si="11"/>
        <v>1045.3558661011907</v>
      </c>
      <c r="DH7" s="11">
        <f t="shared" si="11"/>
        <v>1045.3558661011907</v>
      </c>
      <c r="DI7" s="11">
        <f t="shared" si="11"/>
        <v>1045.3558661011907</v>
      </c>
      <c r="DJ7" s="11">
        <f t="shared" si="11"/>
        <v>1045.3558661011907</v>
      </c>
      <c r="DK7" s="11">
        <f t="shared" si="11"/>
        <v>1045.3558661011907</v>
      </c>
      <c r="DL7" s="11">
        <f t="shared" si="11"/>
        <v>1045.3558661011907</v>
      </c>
      <c r="DM7" s="11">
        <f t="shared" si="11"/>
        <v>1045.3558661011907</v>
      </c>
      <c r="DN7" s="11">
        <f t="shared" si="11"/>
        <v>1045.3558661011907</v>
      </c>
      <c r="DO7" s="11">
        <f t="shared" si="11"/>
        <v>1045.3558661011907</v>
      </c>
      <c r="DP7" s="11">
        <f t="shared" si="11"/>
        <v>1045.3558661011907</v>
      </c>
      <c r="DQ7" s="11">
        <f t="shared" si="11"/>
        <v>1045.3558661011907</v>
      </c>
      <c r="DR7" s="11">
        <f t="shared" si="11"/>
        <v>1045.3558661011907</v>
      </c>
      <c r="DS7" s="11">
        <f t="shared" si="11"/>
        <v>1045.3558661011907</v>
      </c>
      <c r="DT7" s="11">
        <f t="shared" si="11"/>
        <v>1045.3558661011907</v>
      </c>
      <c r="DU7" s="11">
        <f t="shared" si="11"/>
        <v>1045.3558661011907</v>
      </c>
      <c r="DV7" s="11">
        <f t="shared" si="11"/>
        <v>1045.3558661011907</v>
      </c>
      <c r="DW7" s="11">
        <f t="shared" si="11"/>
        <v>1045.3558661011907</v>
      </c>
      <c r="DX7" s="11">
        <f t="shared" si="11"/>
        <v>1045.3558661011907</v>
      </c>
      <c r="DY7" s="11">
        <f t="shared" si="11"/>
        <v>1045.3558661011907</v>
      </c>
      <c r="DZ7" s="11">
        <f t="shared" si="11"/>
        <v>1045.3558661011907</v>
      </c>
      <c r="EA7" s="11">
        <f t="shared" si="11"/>
        <v>1045.3558661011907</v>
      </c>
      <c r="EB7" s="11">
        <f t="shared" si="11"/>
        <v>1045.3558661011907</v>
      </c>
      <c r="EC7" s="11">
        <f t="shared" ref="EC7:GN7" si="12">EC4*3%</f>
        <v>1045.3558661011907</v>
      </c>
      <c r="ED7" s="11">
        <f t="shared" si="12"/>
        <v>1045.3558661011907</v>
      </c>
      <c r="EE7" s="11">
        <f t="shared" si="12"/>
        <v>1045.3558661011907</v>
      </c>
      <c r="EF7" s="11">
        <f t="shared" si="12"/>
        <v>1045.3558661011907</v>
      </c>
      <c r="EG7" s="11">
        <f t="shared" si="12"/>
        <v>1045.3558661011907</v>
      </c>
      <c r="EH7" s="11">
        <f t="shared" si="12"/>
        <v>1045.3558661011907</v>
      </c>
      <c r="EI7" s="11">
        <f t="shared" si="12"/>
        <v>1045.3558661011907</v>
      </c>
      <c r="EJ7" s="11">
        <f t="shared" si="12"/>
        <v>1045.3558661011907</v>
      </c>
      <c r="EK7" s="11">
        <f t="shared" si="12"/>
        <v>1045.3558661011907</v>
      </c>
      <c r="EL7" s="11">
        <f t="shared" si="12"/>
        <v>1045.3558661011907</v>
      </c>
      <c r="EM7" s="11">
        <f t="shared" si="12"/>
        <v>1045.3558661011907</v>
      </c>
      <c r="EN7" s="11">
        <f t="shared" si="12"/>
        <v>1045.3558661011907</v>
      </c>
      <c r="EO7" s="11">
        <f t="shared" si="12"/>
        <v>1045.3558661011907</v>
      </c>
      <c r="EP7" s="11">
        <f t="shared" si="12"/>
        <v>1045.3558661011907</v>
      </c>
      <c r="EQ7" s="11">
        <f t="shared" si="12"/>
        <v>1045.3558661011907</v>
      </c>
      <c r="ER7" s="11">
        <f t="shared" si="12"/>
        <v>1045.3558661011907</v>
      </c>
      <c r="ES7" s="11">
        <f t="shared" si="12"/>
        <v>1045.3558661011907</v>
      </c>
      <c r="ET7" s="11">
        <f t="shared" si="12"/>
        <v>1045.3558661011907</v>
      </c>
      <c r="EU7" s="11">
        <f t="shared" si="12"/>
        <v>1045.3558661011907</v>
      </c>
      <c r="EV7" s="11">
        <f t="shared" si="12"/>
        <v>1045.3558661011907</v>
      </c>
      <c r="EW7" s="11">
        <f t="shared" si="12"/>
        <v>1045.3558661011907</v>
      </c>
      <c r="EX7" s="11">
        <f t="shared" si="12"/>
        <v>1045.3558661011907</v>
      </c>
      <c r="EY7" s="11">
        <f t="shared" si="12"/>
        <v>1045.3558661011907</v>
      </c>
      <c r="EZ7" s="11">
        <f t="shared" si="12"/>
        <v>1045.3558661011907</v>
      </c>
      <c r="FA7" s="11">
        <f t="shared" si="12"/>
        <v>1045.3558661011907</v>
      </c>
      <c r="FB7" s="11">
        <f t="shared" si="12"/>
        <v>1045.3558661011907</v>
      </c>
      <c r="FC7" s="11">
        <f t="shared" si="12"/>
        <v>1045.3558661011907</v>
      </c>
      <c r="FD7" s="11">
        <f t="shared" si="12"/>
        <v>1045.3558661011907</v>
      </c>
      <c r="FE7" s="11">
        <f t="shared" si="12"/>
        <v>1045.3558661011907</v>
      </c>
      <c r="FF7" s="11">
        <f t="shared" si="12"/>
        <v>1045.3558661011907</v>
      </c>
      <c r="FG7" s="11">
        <f t="shared" si="12"/>
        <v>1045.3558661011907</v>
      </c>
      <c r="FH7" s="11">
        <f t="shared" si="12"/>
        <v>1045.3558661011907</v>
      </c>
      <c r="FI7" s="11">
        <f t="shared" si="12"/>
        <v>1045.3558661011907</v>
      </c>
      <c r="FJ7" s="11">
        <f t="shared" si="12"/>
        <v>1045.3558661011907</v>
      </c>
      <c r="FK7" s="11">
        <f t="shared" si="12"/>
        <v>1045.3558661011907</v>
      </c>
      <c r="FL7" s="11">
        <f t="shared" si="12"/>
        <v>1045.3558661011907</v>
      </c>
      <c r="FM7" s="11">
        <f t="shared" si="12"/>
        <v>1045.3558661011907</v>
      </c>
      <c r="FN7" s="11">
        <f t="shared" si="12"/>
        <v>1045.3558661011907</v>
      </c>
      <c r="FO7" s="11">
        <f t="shared" si="12"/>
        <v>1045.3558661011907</v>
      </c>
      <c r="FP7" s="11">
        <f t="shared" si="12"/>
        <v>1045.3558661011907</v>
      </c>
      <c r="FQ7" s="11">
        <f t="shared" si="12"/>
        <v>1045.3558661011907</v>
      </c>
      <c r="FR7" s="11">
        <f t="shared" si="12"/>
        <v>1045.3558661011907</v>
      </c>
      <c r="FS7" s="11">
        <f t="shared" si="12"/>
        <v>1045.3558661011907</v>
      </c>
      <c r="FT7" s="11">
        <f t="shared" si="12"/>
        <v>1045.3558661011907</v>
      </c>
      <c r="FU7" s="11">
        <f t="shared" si="12"/>
        <v>1045.3558661011907</v>
      </c>
      <c r="FV7" s="11">
        <f t="shared" si="12"/>
        <v>1045.3558661011907</v>
      </c>
      <c r="FW7" s="11">
        <f t="shared" si="12"/>
        <v>1045.3558661011907</v>
      </c>
      <c r="FX7" s="11">
        <f t="shared" si="12"/>
        <v>1045.3558661011907</v>
      </c>
      <c r="FY7" s="11">
        <f t="shared" si="12"/>
        <v>1045.3558661011907</v>
      </c>
      <c r="FZ7" s="11">
        <f t="shared" si="12"/>
        <v>1045.3558661011907</v>
      </c>
      <c r="GA7" s="11">
        <f t="shared" si="12"/>
        <v>1045.3558661011907</v>
      </c>
      <c r="GB7" s="11">
        <f t="shared" si="12"/>
        <v>1045.3558661011907</v>
      </c>
      <c r="GC7" s="11">
        <f t="shared" si="12"/>
        <v>1045.3558661011907</v>
      </c>
      <c r="GD7" s="11">
        <f t="shared" si="12"/>
        <v>1045.3558661011907</v>
      </c>
      <c r="GE7" s="11">
        <f t="shared" si="12"/>
        <v>1045.3558661011907</v>
      </c>
      <c r="GF7" s="11">
        <f t="shared" si="12"/>
        <v>1045.3558661011907</v>
      </c>
      <c r="GG7" s="11">
        <f t="shared" si="12"/>
        <v>1045.3558661011907</v>
      </c>
      <c r="GH7" s="11">
        <f t="shared" si="12"/>
        <v>1045.3558661011907</v>
      </c>
      <c r="GI7" s="11">
        <f t="shared" si="12"/>
        <v>1045.3558661011907</v>
      </c>
      <c r="GJ7" s="11">
        <f t="shared" si="12"/>
        <v>1045.3558661011907</v>
      </c>
      <c r="GK7" s="11">
        <f t="shared" si="12"/>
        <v>1045.3558661011907</v>
      </c>
      <c r="GL7" s="11">
        <f t="shared" si="12"/>
        <v>1045.3558661011907</v>
      </c>
      <c r="GM7" s="11">
        <f t="shared" si="12"/>
        <v>1045.3558661011907</v>
      </c>
      <c r="GN7" s="11">
        <f t="shared" si="12"/>
        <v>1045.3558661011907</v>
      </c>
      <c r="GO7" s="11">
        <f t="shared" ref="GO7:IZ7" si="13">GO4*3%</f>
        <v>1045.3558661011907</v>
      </c>
      <c r="GP7" s="11">
        <f t="shared" si="13"/>
        <v>1045.3558661011907</v>
      </c>
      <c r="GQ7" s="11">
        <f t="shared" si="13"/>
        <v>1045.3558661011907</v>
      </c>
      <c r="GR7" s="11">
        <f t="shared" si="13"/>
        <v>1045.3558661011907</v>
      </c>
      <c r="GS7" s="11">
        <f t="shared" si="13"/>
        <v>1045.3558661011907</v>
      </c>
      <c r="GT7" s="11">
        <f t="shared" si="13"/>
        <v>1045.3558661011907</v>
      </c>
      <c r="GU7" s="11">
        <f t="shared" si="13"/>
        <v>1045.3558661011907</v>
      </c>
      <c r="GV7" s="11">
        <f t="shared" si="13"/>
        <v>1045.3558661011907</v>
      </c>
      <c r="GW7" s="11">
        <f t="shared" si="13"/>
        <v>1045.3558661011907</v>
      </c>
      <c r="GX7" s="11">
        <f t="shared" si="13"/>
        <v>1045.3558661011907</v>
      </c>
      <c r="GY7" s="11">
        <f t="shared" si="13"/>
        <v>1045.3558661011907</v>
      </c>
      <c r="GZ7" s="11">
        <f t="shared" si="13"/>
        <v>1045.3558661011907</v>
      </c>
      <c r="HA7" s="11">
        <f t="shared" si="13"/>
        <v>1045.3558661011907</v>
      </c>
      <c r="HB7" s="11">
        <f t="shared" si="13"/>
        <v>1045.3558661011907</v>
      </c>
      <c r="HC7" s="11">
        <f t="shared" si="13"/>
        <v>1045.3558661011907</v>
      </c>
      <c r="HD7" s="11">
        <f t="shared" si="13"/>
        <v>1045.3558661011907</v>
      </c>
      <c r="HE7" s="11">
        <f t="shared" si="13"/>
        <v>1045.3558661011907</v>
      </c>
      <c r="HF7" s="11">
        <f t="shared" si="13"/>
        <v>1045.3558661011907</v>
      </c>
      <c r="HG7" s="11">
        <f t="shared" si="13"/>
        <v>1045.3558661011907</v>
      </c>
      <c r="HH7" s="11">
        <f t="shared" si="13"/>
        <v>1045.3558661011907</v>
      </c>
      <c r="HI7" s="11">
        <f t="shared" si="13"/>
        <v>1045.3558661011907</v>
      </c>
      <c r="HJ7" s="11">
        <f t="shared" si="13"/>
        <v>1045.3558661011907</v>
      </c>
      <c r="HK7" s="11">
        <f t="shared" si="13"/>
        <v>1045.3558661011907</v>
      </c>
      <c r="HL7" s="11">
        <f t="shared" si="13"/>
        <v>1045.3558661011907</v>
      </c>
      <c r="HM7" s="11">
        <f t="shared" si="13"/>
        <v>1045.3558661011907</v>
      </c>
      <c r="HN7" s="11">
        <f t="shared" si="13"/>
        <v>1045.3558661011907</v>
      </c>
      <c r="HO7" s="11">
        <f t="shared" si="13"/>
        <v>1045.3558661011907</v>
      </c>
      <c r="HP7" s="11">
        <f t="shared" si="13"/>
        <v>1045.3558661011907</v>
      </c>
      <c r="HQ7" s="11">
        <f t="shared" si="13"/>
        <v>1045.3558661011907</v>
      </c>
      <c r="HR7" s="11">
        <f t="shared" si="13"/>
        <v>1045.3558661011907</v>
      </c>
      <c r="HS7" s="11">
        <f t="shared" si="13"/>
        <v>1045.3558661011907</v>
      </c>
      <c r="HT7" s="11">
        <f t="shared" si="13"/>
        <v>1045.3558661011907</v>
      </c>
      <c r="HU7" s="11">
        <f t="shared" si="13"/>
        <v>1045.3558661011907</v>
      </c>
      <c r="HV7" s="11">
        <f t="shared" si="13"/>
        <v>1045.3558661011907</v>
      </c>
      <c r="HW7" s="11">
        <f t="shared" si="13"/>
        <v>1045.3558661011907</v>
      </c>
      <c r="HX7" s="11">
        <f t="shared" si="13"/>
        <v>1045.3558661011907</v>
      </c>
      <c r="HY7" s="11">
        <f t="shared" si="13"/>
        <v>1045.3558661011907</v>
      </c>
      <c r="HZ7" s="11">
        <f t="shared" si="13"/>
        <v>1045.3558661011907</v>
      </c>
      <c r="IA7" s="11">
        <f t="shared" si="13"/>
        <v>1045.3558661011907</v>
      </c>
      <c r="IB7" s="11">
        <f t="shared" si="13"/>
        <v>1045.3558661011907</v>
      </c>
      <c r="IC7" s="11">
        <f t="shared" si="13"/>
        <v>1045.3558661011907</v>
      </c>
      <c r="ID7" s="11">
        <f t="shared" si="13"/>
        <v>1045.3558661011907</v>
      </c>
      <c r="IE7" s="11">
        <f t="shared" si="13"/>
        <v>1045.3558661011907</v>
      </c>
      <c r="IF7" s="11">
        <f t="shared" si="13"/>
        <v>1045.3558661011907</v>
      </c>
      <c r="IG7" s="11">
        <f t="shared" si="13"/>
        <v>1045.3558661011907</v>
      </c>
      <c r="IH7" s="11">
        <f t="shared" si="13"/>
        <v>1045.3558661011907</v>
      </c>
      <c r="II7" s="11">
        <f t="shared" si="13"/>
        <v>1045.3558661011907</v>
      </c>
      <c r="IJ7" s="11">
        <f t="shared" si="13"/>
        <v>1045.3558661011907</v>
      </c>
      <c r="IK7" s="11">
        <f t="shared" si="13"/>
        <v>1045.3558661011907</v>
      </c>
      <c r="IL7" s="11">
        <f t="shared" si="13"/>
        <v>1045.3558661011907</v>
      </c>
      <c r="IM7" s="11">
        <f t="shared" si="13"/>
        <v>1045.3558661011907</v>
      </c>
      <c r="IN7" s="11">
        <f t="shared" si="13"/>
        <v>1045.3558661011907</v>
      </c>
      <c r="IO7" s="11">
        <f t="shared" si="13"/>
        <v>1045.3558661011907</v>
      </c>
      <c r="IP7" s="11">
        <f t="shared" si="13"/>
        <v>1045.3558661011907</v>
      </c>
      <c r="IQ7" s="11">
        <f t="shared" si="13"/>
        <v>1045.3558661011907</v>
      </c>
      <c r="IR7" s="11">
        <f t="shared" si="13"/>
        <v>1045.3558661011907</v>
      </c>
      <c r="IS7" s="11">
        <f t="shared" si="13"/>
        <v>1045.3558661011907</v>
      </c>
      <c r="IT7" s="11">
        <f t="shared" si="13"/>
        <v>1045.3558661011907</v>
      </c>
      <c r="IU7" s="11">
        <f t="shared" si="13"/>
        <v>1045.3558661011907</v>
      </c>
      <c r="IV7" s="11">
        <f t="shared" si="13"/>
        <v>1045.3558661011907</v>
      </c>
      <c r="IW7" s="11">
        <f t="shared" si="13"/>
        <v>1045.3558661011907</v>
      </c>
      <c r="IX7" s="11">
        <f t="shared" si="13"/>
        <v>1045.3558661011907</v>
      </c>
      <c r="IY7" s="11">
        <f t="shared" si="13"/>
        <v>1045.3558661011907</v>
      </c>
      <c r="IZ7" s="11">
        <f t="shared" si="13"/>
        <v>1045.3558661011907</v>
      </c>
      <c r="JA7" s="11">
        <f t="shared" ref="JA7:KQ7" si="14">JA4*3%</f>
        <v>1045.3558661011907</v>
      </c>
      <c r="JB7" s="11">
        <f t="shared" si="14"/>
        <v>1045.3558661011907</v>
      </c>
      <c r="JC7" s="11">
        <f t="shared" si="14"/>
        <v>1045.3558661011907</v>
      </c>
      <c r="JD7" s="11">
        <f t="shared" si="14"/>
        <v>1045.3558661011907</v>
      </c>
      <c r="JE7" s="11">
        <f t="shared" si="14"/>
        <v>1045.3558661011907</v>
      </c>
      <c r="JF7" s="11">
        <f t="shared" si="14"/>
        <v>1045.3558661011907</v>
      </c>
      <c r="JG7" s="11">
        <f t="shared" si="14"/>
        <v>1045.3558661011907</v>
      </c>
      <c r="JH7" s="11">
        <f t="shared" si="14"/>
        <v>1045.3558661011907</v>
      </c>
      <c r="JI7" s="11">
        <f t="shared" si="14"/>
        <v>1045.3558661011907</v>
      </c>
      <c r="JJ7" s="11">
        <f t="shared" si="14"/>
        <v>1045.3558661011907</v>
      </c>
      <c r="JK7" s="11">
        <f t="shared" si="14"/>
        <v>1045.3558661011907</v>
      </c>
      <c r="JL7" s="11">
        <f t="shared" si="14"/>
        <v>1045.3558661011907</v>
      </c>
      <c r="JM7" s="11">
        <f t="shared" si="14"/>
        <v>1045.3558661011907</v>
      </c>
      <c r="JN7" s="11">
        <f t="shared" si="14"/>
        <v>1045.3558661011907</v>
      </c>
      <c r="JO7" s="11">
        <f t="shared" si="14"/>
        <v>1045.3558661011907</v>
      </c>
      <c r="JP7" s="11">
        <f t="shared" si="14"/>
        <v>1045.3558661011907</v>
      </c>
      <c r="JQ7" s="11">
        <f t="shared" si="14"/>
        <v>1045.3558661011907</v>
      </c>
      <c r="JR7" s="11">
        <f t="shared" si="14"/>
        <v>1045.3558661011907</v>
      </c>
      <c r="JS7" s="11">
        <f t="shared" si="14"/>
        <v>1045.3558661011907</v>
      </c>
      <c r="JT7" s="11">
        <f t="shared" si="14"/>
        <v>1045.3558661011907</v>
      </c>
      <c r="JU7" s="11">
        <f t="shared" si="14"/>
        <v>1045.3558661011907</v>
      </c>
      <c r="JV7" s="11">
        <f t="shared" si="14"/>
        <v>1045.3558661011907</v>
      </c>
      <c r="JW7" s="11">
        <f t="shared" si="14"/>
        <v>1045.3558661011907</v>
      </c>
      <c r="JX7" s="11">
        <f t="shared" si="14"/>
        <v>1045.3558661011907</v>
      </c>
      <c r="JY7" s="11">
        <f t="shared" si="14"/>
        <v>1045.3558661011907</v>
      </c>
      <c r="JZ7" s="11">
        <f t="shared" si="14"/>
        <v>1045.3558661011907</v>
      </c>
      <c r="KA7" s="11">
        <f t="shared" si="14"/>
        <v>1045.3558661011907</v>
      </c>
      <c r="KB7" s="11">
        <f t="shared" si="14"/>
        <v>1045.3558661011907</v>
      </c>
      <c r="KC7" s="11">
        <f t="shared" si="14"/>
        <v>1045.3558661011907</v>
      </c>
      <c r="KD7" s="11">
        <f t="shared" si="14"/>
        <v>1045.3558661011907</v>
      </c>
      <c r="KE7" s="11">
        <f t="shared" si="14"/>
        <v>1045.3558661011907</v>
      </c>
      <c r="KF7" s="11">
        <f t="shared" si="14"/>
        <v>1045.3558661011907</v>
      </c>
      <c r="KG7" s="11">
        <f t="shared" si="14"/>
        <v>1045.3558661011907</v>
      </c>
      <c r="KH7" s="11">
        <f t="shared" si="14"/>
        <v>1045.3558661011907</v>
      </c>
      <c r="KI7" s="11">
        <f t="shared" si="14"/>
        <v>1045.3558661011907</v>
      </c>
      <c r="KJ7" s="11">
        <f t="shared" si="14"/>
        <v>1045.3558661011907</v>
      </c>
      <c r="KK7" s="11">
        <f t="shared" si="14"/>
        <v>1045.3558661011907</v>
      </c>
      <c r="KL7" s="11">
        <f t="shared" si="14"/>
        <v>1045.3558661011907</v>
      </c>
      <c r="KM7" s="11">
        <f t="shared" si="14"/>
        <v>1045.3558661011907</v>
      </c>
      <c r="KN7" s="11">
        <f t="shared" si="14"/>
        <v>1045.3558661011907</v>
      </c>
      <c r="KO7" s="11">
        <f t="shared" si="14"/>
        <v>1045.3558661011907</v>
      </c>
      <c r="KP7" s="11">
        <f t="shared" si="14"/>
        <v>1045.3558661011907</v>
      </c>
      <c r="KQ7" s="11">
        <f t="shared" si="14"/>
        <v>1045.3558661011907</v>
      </c>
    </row>
    <row r="8" spans="1:303" s="1" customFormat="1" x14ac:dyDescent="0.25">
      <c r="B8" s="13" t="s">
        <v>875</v>
      </c>
      <c r="D8" s="21">
        <f>SUM(D5:D7)</f>
        <v>2027.7193196004328</v>
      </c>
      <c r="E8" s="21">
        <f t="shared" ref="E8:BP8" si="15">SUM(E5:E7)</f>
        <v>2315.7077385664888</v>
      </c>
      <c r="F8" s="21">
        <f t="shared" si="15"/>
        <v>2603.8511354880557</v>
      </c>
      <c r="G8" s="21">
        <f t="shared" si="15"/>
        <v>2892.1512295466277</v>
      </c>
      <c r="H8" s="21">
        <f t="shared" si="15"/>
        <v>2892.1512295466277</v>
      </c>
      <c r="I8" s="21">
        <f t="shared" si="15"/>
        <v>2892.1512295466277</v>
      </c>
      <c r="J8" s="21">
        <f t="shared" si="15"/>
        <v>2892.1512295466277</v>
      </c>
      <c r="K8" s="21">
        <f t="shared" si="15"/>
        <v>2892.1512295466277</v>
      </c>
      <c r="L8" s="21">
        <f t="shared" si="15"/>
        <v>2892.1512295466277</v>
      </c>
      <c r="M8" s="21">
        <f t="shared" si="15"/>
        <v>2892.1512295466277</v>
      </c>
      <c r="N8" s="21">
        <f t="shared" si="15"/>
        <v>2892.1512295466277</v>
      </c>
      <c r="O8" s="21">
        <f t="shared" si="15"/>
        <v>2892.1512295466277</v>
      </c>
      <c r="P8" s="21">
        <f t="shared" si="15"/>
        <v>2892.1512295466277</v>
      </c>
      <c r="Q8" s="21">
        <f t="shared" si="15"/>
        <v>2892.1512295466277</v>
      </c>
      <c r="R8" s="21">
        <f t="shared" si="15"/>
        <v>2892.1512295466277</v>
      </c>
      <c r="S8" s="21">
        <f t="shared" si="15"/>
        <v>2892.1512295466277</v>
      </c>
      <c r="T8" s="21">
        <f t="shared" si="15"/>
        <v>2892.1512295466277</v>
      </c>
      <c r="U8" s="21">
        <f t="shared" si="15"/>
        <v>2892.1512295466277</v>
      </c>
      <c r="V8" s="21">
        <f t="shared" si="15"/>
        <v>2892.1512295466277</v>
      </c>
      <c r="W8" s="21">
        <f t="shared" si="15"/>
        <v>2892.1512295466277</v>
      </c>
      <c r="X8" s="21">
        <f t="shared" si="15"/>
        <v>2892.1512295466277</v>
      </c>
      <c r="Y8" s="21">
        <f t="shared" si="15"/>
        <v>2892.1512295466277</v>
      </c>
      <c r="Z8" s="21">
        <f t="shared" si="15"/>
        <v>2892.1512295466277</v>
      </c>
      <c r="AA8" s="21">
        <f t="shared" si="15"/>
        <v>2892.1512295466277</v>
      </c>
      <c r="AB8" s="21">
        <f t="shared" si="15"/>
        <v>2892.1512295466277</v>
      </c>
      <c r="AC8" s="21">
        <f t="shared" si="15"/>
        <v>2892.1512295466277</v>
      </c>
      <c r="AD8" s="21">
        <f t="shared" si="15"/>
        <v>2892.1512295466277</v>
      </c>
      <c r="AE8" s="21">
        <f t="shared" si="15"/>
        <v>2892.1512295466277</v>
      </c>
      <c r="AF8" s="21">
        <f t="shared" si="15"/>
        <v>2892.1512295466277</v>
      </c>
      <c r="AG8" s="21">
        <f t="shared" si="15"/>
        <v>2892.1512295466277</v>
      </c>
      <c r="AH8" s="21">
        <f t="shared" si="15"/>
        <v>2892.1512295466277</v>
      </c>
      <c r="AI8" s="21">
        <f t="shared" si="15"/>
        <v>2892.1512295466277</v>
      </c>
      <c r="AJ8" s="21">
        <f t="shared" si="15"/>
        <v>2892.1512295466277</v>
      </c>
      <c r="AK8" s="21">
        <f t="shared" si="15"/>
        <v>2892.1512295466277</v>
      </c>
      <c r="AL8" s="21">
        <f t="shared" si="15"/>
        <v>2892.1512295466277</v>
      </c>
      <c r="AM8" s="21">
        <f t="shared" si="15"/>
        <v>2892.1512295466277</v>
      </c>
      <c r="AN8" s="21">
        <f t="shared" si="15"/>
        <v>2892.1512295466277</v>
      </c>
      <c r="AO8" s="21">
        <f t="shared" si="15"/>
        <v>2892.1512295466277</v>
      </c>
      <c r="AP8" s="21">
        <f t="shared" si="15"/>
        <v>2892.1512295466277</v>
      </c>
      <c r="AQ8" s="21">
        <f t="shared" si="15"/>
        <v>2892.1512295466277</v>
      </c>
      <c r="AR8" s="21">
        <f t="shared" si="15"/>
        <v>2892.1512295466277</v>
      </c>
      <c r="AS8" s="21">
        <f t="shared" si="15"/>
        <v>2892.1512295466277</v>
      </c>
      <c r="AT8" s="21">
        <f t="shared" si="15"/>
        <v>2892.1512295466277</v>
      </c>
      <c r="AU8" s="21">
        <f t="shared" si="15"/>
        <v>2892.1512295466277</v>
      </c>
      <c r="AV8" s="21">
        <f t="shared" si="15"/>
        <v>2892.1512295466277</v>
      </c>
      <c r="AW8" s="21">
        <f t="shared" si="15"/>
        <v>2892.1512295466277</v>
      </c>
      <c r="AX8" s="21">
        <f t="shared" si="15"/>
        <v>2892.1512295466277</v>
      </c>
      <c r="AY8" s="21">
        <f t="shared" si="15"/>
        <v>2892.1512295466277</v>
      </c>
      <c r="AZ8" s="21">
        <f t="shared" si="15"/>
        <v>2892.1512295466277</v>
      </c>
      <c r="BA8" s="21">
        <f t="shared" si="15"/>
        <v>2892.1512295466277</v>
      </c>
      <c r="BB8" s="21">
        <f t="shared" si="15"/>
        <v>2892.1512295466277</v>
      </c>
      <c r="BC8" s="21">
        <f t="shared" si="15"/>
        <v>2892.1512295466277</v>
      </c>
      <c r="BD8" s="21">
        <f t="shared" si="15"/>
        <v>2892.1512295466277</v>
      </c>
      <c r="BE8" s="21">
        <f t="shared" si="15"/>
        <v>2892.1512295466277</v>
      </c>
      <c r="BF8" s="21">
        <f t="shared" si="15"/>
        <v>2892.1512295466277</v>
      </c>
      <c r="BG8" s="21">
        <f t="shared" si="15"/>
        <v>2892.1512295466277</v>
      </c>
      <c r="BH8" s="21">
        <f t="shared" si="15"/>
        <v>2892.1512295466277</v>
      </c>
      <c r="BI8" s="21">
        <f t="shared" si="15"/>
        <v>2892.1512295466277</v>
      </c>
      <c r="BJ8" s="21">
        <f t="shared" si="15"/>
        <v>2892.1512295466277</v>
      </c>
      <c r="BK8" s="21">
        <f t="shared" si="15"/>
        <v>2892.1512295466277</v>
      </c>
      <c r="BL8" s="21">
        <f t="shared" si="15"/>
        <v>2892.1512295466277</v>
      </c>
      <c r="BM8" s="21">
        <f t="shared" si="15"/>
        <v>2892.1512295466277</v>
      </c>
      <c r="BN8" s="21">
        <f t="shared" si="15"/>
        <v>2892.1512295466277</v>
      </c>
      <c r="BO8" s="21">
        <f t="shared" si="15"/>
        <v>2892.1512295466277</v>
      </c>
      <c r="BP8" s="21">
        <f t="shared" si="15"/>
        <v>2892.1512295466277</v>
      </c>
      <c r="BQ8" s="21">
        <f t="shared" ref="BQ8:EB8" si="16">SUM(BQ5:BQ7)</f>
        <v>2892.1512295466277</v>
      </c>
      <c r="BR8" s="21">
        <f t="shared" si="16"/>
        <v>2892.1512295466277</v>
      </c>
      <c r="BS8" s="21">
        <f t="shared" si="16"/>
        <v>2892.1512295466277</v>
      </c>
      <c r="BT8" s="21">
        <f t="shared" si="16"/>
        <v>2892.1512295466277</v>
      </c>
      <c r="BU8" s="21">
        <f t="shared" si="16"/>
        <v>2892.1512295466277</v>
      </c>
      <c r="BV8" s="21">
        <f t="shared" si="16"/>
        <v>2892.1512295466277</v>
      </c>
      <c r="BW8" s="21">
        <f t="shared" si="16"/>
        <v>2892.1512295466277</v>
      </c>
      <c r="BX8" s="21">
        <f t="shared" si="16"/>
        <v>2892.1512295466277</v>
      </c>
      <c r="BY8" s="21">
        <f t="shared" si="16"/>
        <v>2892.1512295466277</v>
      </c>
      <c r="BZ8" s="21">
        <f t="shared" si="16"/>
        <v>2892.1512295466277</v>
      </c>
      <c r="CA8" s="21">
        <f t="shared" si="16"/>
        <v>2892.1512295466277</v>
      </c>
      <c r="CB8" s="21">
        <f t="shared" si="16"/>
        <v>2892.1512295466277</v>
      </c>
      <c r="CC8" s="21">
        <f t="shared" si="16"/>
        <v>2892.1512295466277</v>
      </c>
      <c r="CD8" s="21">
        <f t="shared" si="16"/>
        <v>2892.1512295466277</v>
      </c>
      <c r="CE8" s="21">
        <f t="shared" si="16"/>
        <v>2892.1512295466277</v>
      </c>
      <c r="CF8" s="21">
        <f t="shared" si="16"/>
        <v>2892.1512295466277</v>
      </c>
      <c r="CG8" s="21">
        <f t="shared" si="16"/>
        <v>2892.1512295466277</v>
      </c>
      <c r="CH8" s="21">
        <f t="shared" si="16"/>
        <v>2892.1512295466277</v>
      </c>
      <c r="CI8" s="21">
        <f t="shared" si="16"/>
        <v>2892.1512295466277</v>
      </c>
      <c r="CJ8" s="21">
        <f t="shared" si="16"/>
        <v>2892.1512295466277</v>
      </c>
      <c r="CK8" s="21">
        <f t="shared" si="16"/>
        <v>2892.1512295466277</v>
      </c>
      <c r="CL8" s="21">
        <f t="shared" si="16"/>
        <v>2892.1512295466277</v>
      </c>
      <c r="CM8" s="21">
        <f t="shared" si="16"/>
        <v>2892.1512295466277</v>
      </c>
      <c r="CN8" s="21">
        <f t="shared" si="16"/>
        <v>2892.1512295466277</v>
      </c>
      <c r="CO8" s="21">
        <f t="shared" si="16"/>
        <v>2892.1512295466277</v>
      </c>
      <c r="CP8" s="21">
        <f t="shared" si="16"/>
        <v>2892.1512295466277</v>
      </c>
      <c r="CQ8" s="21">
        <f t="shared" si="16"/>
        <v>2892.1512295466277</v>
      </c>
      <c r="CR8" s="21">
        <f t="shared" si="16"/>
        <v>2892.1512295466277</v>
      </c>
      <c r="CS8" s="21">
        <f t="shared" si="16"/>
        <v>2892.1512295466277</v>
      </c>
      <c r="CT8" s="21">
        <f t="shared" si="16"/>
        <v>2892.1512295466277</v>
      </c>
      <c r="CU8" s="21">
        <f t="shared" si="16"/>
        <v>2892.1512295466277</v>
      </c>
      <c r="CV8" s="21">
        <f t="shared" si="16"/>
        <v>2892.1512295466277</v>
      </c>
      <c r="CW8" s="21">
        <f t="shared" si="16"/>
        <v>2892.1512295466277</v>
      </c>
      <c r="CX8" s="21">
        <f t="shared" si="16"/>
        <v>2892.1512295466277</v>
      </c>
      <c r="CY8" s="21">
        <f t="shared" si="16"/>
        <v>2892.1512295466277</v>
      </c>
      <c r="CZ8" s="21">
        <f t="shared" si="16"/>
        <v>2892.1512295466277</v>
      </c>
      <c r="DA8" s="21">
        <f t="shared" si="16"/>
        <v>2892.1512295466277</v>
      </c>
      <c r="DB8" s="21">
        <f t="shared" si="16"/>
        <v>2892.1512295466277</v>
      </c>
      <c r="DC8" s="21">
        <f t="shared" si="16"/>
        <v>2892.1512295466277</v>
      </c>
      <c r="DD8" s="21">
        <f t="shared" si="16"/>
        <v>2892.1512295466277</v>
      </c>
      <c r="DE8" s="21">
        <f t="shared" si="16"/>
        <v>2892.1512295466277</v>
      </c>
      <c r="DF8" s="21">
        <f t="shared" si="16"/>
        <v>2892.1512295466277</v>
      </c>
      <c r="DG8" s="21">
        <f t="shared" si="16"/>
        <v>2892.1512295466277</v>
      </c>
      <c r="DH8" s="21">
        <f t="shared" si="16"/>
        <v>2892.1512295466277</v>
      </c>
      <c r="DI8" s="21">
        <f t="shared" si="16"/>
        <v>2892.1512295466277</v>
      </c>
      <c r="DJ8" s="21">
        <f t="shared" si="16"/>
        <v>2892.1512295466277</v>
      </c>
      <c r="DK8" s="21">
        <f t="shared" si="16"/>
        <v>2892.1512295466277</v>
      </c>
      <c r="DL8" s="21">
        <f t="shared" si="16"/>
        <v>2892.1512295466277</v>
      </c>
      <c r="DM8" s="21">
        <f t="shared" si="16"/>
        <v>2892.1512295466277</v>
      </c>
      <c r="DN8" s="21">
        <f t="shared" si="16"/>
        <v>2892.1512295466277</v>
      </c>
      <c r="DO8" s="21">
        <f t="shared" si="16"/>
        <v>2892.1512295466277</v>
      </c>
      <c r="DP8" s="21">
        <f t="shared" si="16"/>
        <v>2892.1512295466277</v>
      </c>
      <c r="DQ8" s="21">
        <f t="shared" si="16"/>
        <v>2892.1512295466277</v>
      </c>
      <c r="DR8" s="21">
        <f t="shared" si="16"/>
        <v>2892.1512295466277</v>
      </c>
      <c r="DS8" s="21">
        <f t="shared" si="16"/>
        <v>2892.1512295466277</v>
      </c>
      <c r="DT8" s="21">
        <f t="shared" si="16"/>
        <v>2892.1512295466277</v>
      </c>
      <c r="DU8" s="21">
        <f t="shared" si="16"/>
        <v>2892.1512295466277</v>
      </c>
      <c r="DV8" s="21">
        <f t="shared" si="16"/>
        <v>2892.1512295466277</v>
      </c>
      <c r="DW8" s="21">
        <f t="shared" si="16"/>
        <v>2892.1512295466277</v>
      </c>
      <c r="DX8" s="21">
        <f t="shared" si="16"/>
        <v>2892.1512295466277</v>
      </c>
      <c r="DY8" s="21">
        <f t="shared" si="16"/>
        <v>2892.1512295466277</v>
      </c>
      <c r="DZ8" s="21">
        <f t="shared" si="16"/>
        <v>2892.1512295466277</v>
      </c>
      <c r="EA8" s="21">
        <f t="shared" si="16"/>
        <v>2892.1512295466277</v>
      </c>
      <c r="EB8" s="21">
        <f t="shared" si="16"/>
        <v>2892.1512295466277</v>
      </c>
      <c r="EC8" s="21">
        <f t="shared" ref="EC8:GN8" si="17">SUM(EC5:EC7)</f>
        <v>2892.1512295466277</v>
      </c>
      <c r="ED8" s="21">
        <f t="shared" si="17"/>
        <v>2892.1512295466277</v>
      </c>
      <c r="EE8" s="21">
        <f t="shared" si="17"/>
        <v>2892.1512295466277</v>
      </c>
      <c r="EF8" s="21">
        <f t="shared" si="17"/>
        <v>2892.1512295466277</v>
      </c>
      <c r="EG8" s="21">
        <f t="shared" si="17"/>
        <v>2892.1512295466277</v>
      </c>
      <c r="EH8" s="21">
        <f t="shared" si="17"/>
        <v>2892.1512295466277</v>
      </c>
      <c r="EI8" s="21">
        <f t="shared" si="17"/>
        <v>2892.1512295466277</v>
      </c>
      <c r="EJ8" s="21">
        <f t="shared" si="17"/>
        <v>2892.1512295466277</v>
      </c>
      <c r="EK8" s="21">
        <f t="shared" si="17"/>
        <v>2892.1512295466277</v>
      </c>
      <c r="EL8" s="21">
        <f t="shared" si="17"/>
        <v>2892.1512295466277</v>
      </c>
      <c r="EM8" s="21">
        <f t="shared" si="17"/>
        <v>2892.1512295466277</v>
      </c>
      <c r="EN8" s="21">
        <f t="shared" si="17"/>
        <v>2892.1512295466277</v>
      </c>
      <c r="EO8" s="21">
        <f t="shared" si="17"/>
        <v>2892.1512295466277</v>
      </c>
      <c r="EP8" s="21">
        <f t="shared" si="17"/>
        <v>2892.1512295466277</v>
      </c>
      <c r="EQ8" s="21">
        <f t="shared" si="17"/>
        <v>2892.1512295466277</v>
      </c>
      <c r="ER8" s="21">
        <f t="shared" si="17"/>
        <v>2892.1512295466277</v>
      </c>
      <c r="ES8" s="21">
        <f t="shared" si="17"/>
        <v>2892.1512295466277</v>
      </c>
      <c r="ET8" s="21">
        <f t="shared" si="17"/>
        <v>2892.1512295466277</v>
      </c>
      <c r="EU8" s="21">
        <f t="shared" si="17"/>
        <v>2892.1512295466277</v>
      </c>
      <c r="EV8" s="21">
        <f t="shared" si="17"/>
        <v>2892.1512295466277</v>
      </c>
      <c r="EW8" s="21">
        <f t="shared" si="17"/>
        <v>2892.1512295466277</v>
      </c>
      <c r="EX8" s="21">
        <f t="shared" si="17"/>
        <v>2892.1512295466277</v>
      </c>
      <c r="EY8" s="21">
        <f t="shared" si="17"/>
        <v>2892.1512295466277</v>
      </c>
      <c r="EZ8" s="21">
        <f t="shared" si="17"/>
        <v>2892.1512295466277</v>
      </c>
      <c r="FA8" s="21">
        <f t="shared" si="17"/>
        <v>2892.1512295466277</v>
      </c>
      <c r="FB8" s="21">
        <f t="shared" si="17"/>
        <v>2892.1512295466277</v>
      </c>
      <c r="FC8" s="21">
        <f t="shared" si="17"/>
        <v>2892.1512295466277</v>
      </c>
      <c r="FD8" s="21">
        <f t="shared" si="17"/>
        <v>2892.1512295466277</v>
      </c>
      <c r="FE8" s="21">
        <f t="shared" si="17"/>
        <v>2892.1512295466277</v>
      </c>
      <c r="FF8" s="21">
        <f t="shared" si="17"/>
        <v>2892.1512295466277</v>
      </c>
      <c r="FG8" s="21">
        <f t="shared" si="17"/>
        <v>2892.1512295466277</v>
      </c>
      <c r="FH8" s="21">
        <f t="shared" si="17"/>
        <v>2892.1512295466277</v>
      </c>
      <c r="FI8" s="21">
        <f t="shared" si="17"/>
        <v>2892.1512295466277</v>
      </c>
      <c r="FJ8" s="21">
        <f t="shared" si="17"/>
        <v>2892.1512295466277</v>
      </c>
      <c r="FK8" s="21">
        <f t="shared" si="17"/>
        <v>2892.1512295466277</v>
      </c>
      <c r="FL8" s="21">
        <f t="shared" si="17"/>
        <v>2892.1512295466277</v>
      </c>
      <c r="FM8" s="21">
        <f t="shared" si="17"/>
        <v>2892.1512295466277</v>
      </c>
      <c r="FN8" s="21">
        <f t="shared" si="17"/>
        <v>2892.1512295466277</v>
      </c>
      <c r="FO8" s="21">
        <f t="shared" si="17"/>
        <v>2892.1512295466277</v>
      </c>
      <c r="FP8" s="21">
        <f t="shared" si="17"/>
        <v>2892.1512295466277</v>
      </c>
      <c r="FQ8" s="21">
        <f t="shared" si="17"/>
        <v>2892.1512295466277</v>
      </c>
      <c r="FR8" s="21">
        <f t="shared" si="17"/>
        <v>2892.1512295466277</v>
      </c>
      <c r="FS8" s="21">
        <f t="shared" si="17"/>
        <v>2892.1512295466277</v>
      </c>
      <c r="FT8" s="21">
        <f t="shared" si="17"/>
        <v>2892.1512295466277</v>
      </c>
      <c r="FU8" s="21">
        <f t="shared" si="17"/>
        <v>2892.1512295466277</v>
      </c>
      <c r="FV8" s="21">
        <f t="shared" si="17"/>
        <v>2892.1512295466277</v>
      </c>
      <c r="FW8" s="21">
        <f t="shared" si="17"/>
        <v>2892.1512295466277</v>
      </c>
      <c r="FX8" s="21">
        <f t="shared" si="17"/>
        <v>2892.1512295466277</v>
      </c>
      <c r="FY8" s="21">
        <f t="shared" si="17"/>
        <v>2892.1512295466277</v>
      </c>
      <c r="FZ8" s="21">
        <f t="shared" si="17"/>
        <v>2892.1512295466277</v>
      </c>
      <c r="GA8" s="21">
        <f t="shared" si="17"/>
        <v>2892.1512295466277</v>
      </c>
      <c r="GB8" s="21">
        <f t="shared" si="17"/>
        <v>2892.1512295466277</v>
      </c>
      <c r="GC8" s="21">
        <f t="shared" si="17"/>
        <v>2892.1512295466277</v>
      </c>
      <c r="GD8" s="21">
        <f t="shared" si="17"/>
        <v>2892.1512295466277</v>
      </c>
      <c r="GE8" s="21">
        <f t="shared" si="17"/>
        <v>2892.1512295466277</v>
      </c>
      <c r="GF8" s="21">
        <f t="shared" si="17"/>
        <v>2892.1512295466277</v>
      </c>
      <c r="GG8" s="21">
        <f t="shared" si="17"/>
        <v>2892.1512295466277</v>
      </c>
      <c r="GH8" s="21">
        <f t="shared" si="17"/>
        <v>2892.1512295466277</v>
      </c>
      <c r="GI8" s="21">
        <f t="shared" si="17"/>
        <v>2892.1512295466277</v>
      </c>
      <c r="GJ8" s="21">
        <f t="shared" si="17"/>
        <v>2892.1512295466277</v>
      </c>
      <c r="GK8" s="21">
        <f t="shared" si="17"/>
        <v>2892.1512295466277</v>
      </c>
      <c r="GL8" s="21">
        <f t="shared" si="17"/>
        <v>2892.1512295466277</v>
      </c>
      <c r="GM8" s="21">
        <f t="shared" si="17"/>
        <v>2892.1512295466277</v>
      </c>
      <c r="GN8" s="21">
        <f t="shared" si="17"/>
        <v>2892.1512295466277</v>
      </c>
      <c r="GO8" s="21">
        <f t="shared" ref="GO8:IZ8" si="18">SUM(GO5:GO7)</f>
        <v>2892.1512295466277</v>
      </c>
      <c r="GP8" s="21">
        <f t="shared" si="18"/>
        <v>2892.1512295466277</v>
      </c>
      <c r="GQ8" s="21">
        <f t="shared" si="18"/>
        <v>2892.1512295466277</v>
      </c>
      <c r="GR8" s="21">
        <f t="shared" si="18"/>
        <v>2892.1512295466277</v>
      </c>
      <c r="GS8" s="21">
        <f t="shared" si="18"/>
        <v>2892.1512295466277</v>
      </c>
      <c r="GT8" s="21">
        <f t="shared" si="18"/>
        <v>2892.1512295466277</v>
      </c>
      <c r="GU8" s="21">
        <f t="shared" si="18"/>
        <v>2892.1512295466277</v>
      </c>
      <c r="GV8" s="21">
        <f t="shared" si="18"/>
        <v>2892.1512295466277</v>
      </c>
      <c r="GW8" s="21">
        <f t="shared" si="18"/>
        <v>2892.1512295466277</v>
      </c>
      <c r="GX8" s="21">
        <f t="shared" si="18"/>
        <v>2892.1512295466277</v>
      </c>
      <c r="GY8" s="21">
        <f t="shared" si="18"/>
        <v>2892.1512295466277</v>
      </c>
      <c r="GZ8" s="21">
        <f t="shared" si="18"/>
        <v>2892.1512295466277</v>
      </c>
      <c r="HA8" s="21">
        <f t="shared" si="18"/>
        <v>2892.1512295466277</v>
      </c>
      <c r="HB8" s="21">
        <f t="shared" si="18"/>
        <v>2892.1512295466277</v>
      </c>
      <c r="HC8" s="21">
        <f t="shared" si="18"/>
        <v>2892.1512295466277</v>
      </c>
      <c r="HD8" s="21">
        <f t="shared" si="18"/>
        <v>2892.1512295466277</v>
      </c>
      <c r="HE8" s="21">
        <f t="shared" si="18"/>
        <v>2892.1512295466277</v>
      </c>
      <c r="HF8" s="21">
        <f t="shared" si="18"/>
        <v>2892.1512295466277</v>
      </c>
      <c r="HG8" s="21">
        <f t="shared" si="18"/>
        <v>2892.1512295466277</v>
      </c>
      <c r="HH8" s="21">
        <f t="shared" si="18"/>
        <v>2892.1512295466277</v>
      </c>
      <c r="HI8" s="21">
        <f t="shared" si="18"/>
        <v>2892.1512295466277</v>
      </c>
      <c r="HJ8" s="21">
        <f t="shared" si="18"/>
        <v>2892.1512295466277</v>
      </c>
      <c r="HK8" s="21">
        <f t="shared" si="18"/>
        <v>2892.1512295466277</v>
      </c>
      <c r="HL8" s="21">
        <f t="shared" si="18"/>
        <v>2892.1512295466277</v>
      </c>
      <c r="HM8" s="21">
        <f t="shared" si="18"/>
        <v>2892.1512295466277</v>
      </c>
      <c r="HN8" s="21">
        <f t="shared" si="18"/>
        <v>2892.1512295466277</v>
      </c>
      <c r="HO8" s="21">
        <f t="shared" si="18"/>
        <v>2892.1512295466277</v>
      </c>
      <c r="HP8" s="21">
        <f t="shared" si="18"/>
        <v>2892.1512295466277</v>
      </c>
      <c r="HQ8" s="21">
        <f t="shared" si="18"/>
        <v>2892.1512295466277</v>
      </c>
      <c r="HR8" s="21">
        <f t="shared" si="18"/>
        <v>2892.1512295466277</v>
      </c>
      <c r="HS8" s="21">
        <f t="shared" si="18"/>
        <v>2892.1512295466277</v>
      </c>
      <c r="HT8" s="21">
        <f t="shared" si="18"/>
        <v>2892.1512295466277</v>
      </c>
      <c r="HU8" s="21">
        <f t="shared" si="18"/>
        <v>2892.1512295466277</v>
      </c>
      <c r="HV8" s="21">
        <f t="shared" si="18"/>
        <v>2892.1512295466277</v>
      </c>
      <c r="HW8" s="21">
        <f t="shared" si="18"/>
        <v>2892.1512295466277</v>
      </c>
      <c r="HX8" s="21">
        <f t="shared" si="18"/>
        <v>2892.1512295466277</v>
      </c>
      <c r="HY8" s="21">
        <f t="shared" si="18"/>
        <v>2892.1512295466277</v>
      </c>
      <c r="HZ8" s="21">
        <f t="shared" si="18"/>
        <v>2892.1512295466277</v>
      </c>
      <c r="IA8" s="21">
        <f t="shared" si="18"/>
        <v>2892.1512295466277</v>
      </c>
      <c r="IB8" s="21">
        <f t="shared" si="18"/>
        <v>2892.1512295466277</v>
      </c>
      <c r="IC8" s="21">
        <f t="shared" si="18"/>
        <v>2892.1512295466277</v>
      </c>
      <c r="ID8" s="21">
        <f t="shared" si="18"/>
        <v>2892.1512295466277</v>
      </c>
      <c r="IE8" s="21">
        <f t="shared" si="18"/>
        <v>2892.1512295466277</v>
      </c>
      <c r="IF8" s="21">
        <f t="shared" si="18"/>
        <v>2892.1512295466277</v>
      </c>
      <c r="IG8" s="21">
        <f t="shared" si="18"/>
        <v>2892.1512295466277</v>
      </c>
      <c r="IH8" s="21">
        <f t="shared" si="18"/>
        <v>2892.1512295466277</v>
      </c>
      <c r="II8" s="21">
        <f t="shared" si="18"/>
        <v>2892.1512295466277</v>
      </c>
      <c r="IJ8" s="21">
        <f t="shared" si="18"/>
        <v>2892.1512295466277</v>
      </c>
      <c r="IK8" s="21">
        <f t="shared" si="18"/>
        <v>2892.1512295466277</v>
      </c>
      <c r="IL8" s="21">
        <f t="shared" si="18"/>
        <v>2892.1512295466277</v>
      </c>
      <c r="IM8" s="21">
        <f t="shared" si="18"/>
        <v>2892.1512295466277</v>
      </c>
      <c r="IN8" s="21">
        <f t="shared" si="18"/>
        <v>2892.1512295466277</v>
      </c>
      <c r="IO8" s="21">
        <f t="shared" si="18"/>
        <v>2892.1512295466277</v>
      </c>
      <c r="IP8" s="21">
        <f t="shared" si="18"/>
        <v>2892.1512295466277</v>
      </c>
      <c r="IQ8" s="21">
        <f t="shared" si="18"/>
        <v>2892.1512295466277</v>
      </c>
      <c r="IR8" s="21">
        <f t="shared" si="18"/>
        <v>2892.1512295466277</v>
      </c>
      <c r="IS8" s="21">
        <f t="shared" si="18"/>
        <v>2892.1512295466277</v>
      </c>
      <c r="IT8" s="21">
        <f t="shared" si="18"/>
        <v>2892.1512295466277</v>
      </c>
      <c r="IU8" s="21">
        <f t="shared" si="18"/>
        <v>2892.1512295466277</v>
      </c>
      <c r="IV8" s="21">
        <f t="shared" si="18"/>
        <v>2892.1512295466277</v>
      </c>
      <c r="IW8" s="21">
        <f t="shared" si="18"/>
        <v>2892.1512295466277</v>
      </c>
      <c r="IX8" s="21">
        <f t="shared" si="18"/>
        <v>2892.1512295466277</v>
      </c>
      <c r="IY8" s="21">
        <f t="shared" si="18"/>
        <v>2892.1512295466277</v>
      </c>
      <c r="IZ8" s="21">
        <f t="shared" si="18"/>
        <v>2892.1512295466277</v>
      </c>
      <c r="JA8" s="21">
        <f t="shared" ref="JA8:KQ8" si="19">SUM(JA5:JA7)</f>
        <v>2892.1512295466277</v>
      </c>
      <c r="JB8" s="21">
        <f t="shared" si="19"/>
        <v>2892.1512295466277</v>
      </c>
      <c r="JC8" s="21">
        <f t="shared" si="19"/>
        <v>2892.1512295466277</v>
      </c>
      <c r="JD8" s="21">
        <f t="shared" si="19"/>
        <v>2892.1512295466277</v>
      </c>
      <c r="JE8" s="21">
        <f t="shared" si="19"/>
        <v>2892.1512295466277</v>
      </c>
      <c r="JF8" s="21">
        <f t="shared" si="19"/>
        <v>2892.1512295466277</v>
      </c>
      <c r="JG8" s="21">
        <f t="shared" si="19"/>
        <v>2892.1512295466277</v>
      </c>
      <c r="JH8" s="21">
        <f t="shared" si="19"/>
        <v>2892.1512295466277</v>
      </c>
      <c r="JI8" s="21">
        <f t="shared" si="19"/>
        <v>2892.1512295466277</v>
      </c>
      <c r="JJ8" s="21">
        <f t="shared" si="19"/>
        <v>2892.1512295466277</v>
      </c>
      <c r="JK8" s="21">
        <f t="shared" si="19"/>
        <v>2892.1512295466277</v>
      </c>
      <c r="JL8" s="21">
        <f t="shared" si="19"/>
        <v>2892.1512295466277</v>
      </c>
      <c r="JM8" s="21">
        <f t="shared" si="19"/>
        <v>2892.1512295466277</v>
      </c>
      <c r="JN8" s="21">
        <f t="shared" si="19"/>
        <v>2892.1512295466277</v>
      </c>
      <c r="JO8" s="21">
        <f t="shared" si="19"/>
        <v>2892.1512295466277</v>
      </c>
      <c r="JP8" s="21">
        <f t="shared" si="19"/>
        <v>2892.1512295466277</v>
      </c>
      <c r="JQ8" s="21">
        <f t="shared" si="19"/>
        <v>2892.1512295466277</v>
      </c>
      <c r="JR8" s="21">
        <f t="shared" si="19"/>
        <v>2892.1512295466277</v>
      </c>
      <c r="JS8" s="21">
        <f t="shared" si="19"/>
        <v>2892.1512295466277</v>
      </c>
      <c r="JT8" s="21">
        <f t="shared" si="19"/>
        <v>2892.1512295466277</v>
      </c>
      <c r="JU8" s="21">
        <f t="shared" si="19"/>
        <v>2892.1512295466277</v>
      </c>
      <c r="JV8" s="21">
        <f t="shared" si="19"/>
        <v>2892.1512295466277</v>
      </c>
      <c r="JW8" s="21">
        <f t="shared" si="19"/>
        <v>2892.1512295466277</v>
      </c>
      <c r="JX8" s="21">
        <f t="shared" si="19"/>
        <v>2892.1512295466277</v>
      </c>
      <c r="JY8" s="21">
        <f t="shared" si="19"/>
        <v>2892.1512295466277</v>
      </c>
      <c r="JZ8" s="21">
        <f t="shared" si="19"/>
        <v>2892.1512295466277</v>
      </c>
      <c r="KA8" s="21">
        <f t="shared" si="19"/>
        <v>2892.1512295466277</v>
      </c>
      <c r="KB8" s="21">
        <f t="shared" si="19"/>
        <v>2892.1512295466277</v>
      </c>
      <c r="KC8" s="21">
        <f t="shared" si="19"/>
        <v>2892.1512295466277</v>
      </c>
      <c r="KD8" s="21">
        <f t="shared" si="19"/>
        <v>2892.1512295466277</v>
      </c>
      <c r="KE8" s="21">
        <f t="shared" si="19"/>
        <v>2892.1512295466277</v>
      </c>
      <c r="KF8" s="21">
        <f t="shared" si="19"/>
        <v>2892.1512295466277</v>
      </c>
      <c r="KG8" s="21">
        <f t="shared" si="19"/>
        <v>2892.1512295466277</v>
      </c>
      <c r="KH8" s="21">
        <f t="shared" si="19"/>
        <v>2892.1512295466277</v>
      </c>
      <c r="KI8" s="21">
        <f t="shared" si="19"/>
        <v>2892.1512295466277</v>
      </c>
      <c r="KJ8" s="21">
        <f t="shared" si="19"/>
        <v>2892.1512295466277</v>
      </c>
      <c r="KK8" s="21">
        <f t="shared" si="19"/>
        <v>2892.1512295466277</v>
      </c>
      <c r="KL8" s="21">
        <f t="shared" si="19"/>
        <v>2892.1512295466277</v>
      </c>
      <c r="KM8" s="21">
        <f t="shared" si="19"/>
        <v>2892.1512295466277</v>
      </c>
      <c r="KN8" s="21">
        <f t="shared" si="19"/>
        <v>2892.1512295466277</v>
      </c>
      <c r="KO8" s="21">
        <f t="shared" si="19"/>
        <v>2892.1512295466277</v>
      </c>
      <c r="KP8" s="21">
        <f t="shared" si="19"/>
        <v>2892.1512295466277</v>
      </c>
      <c r="KQ8" s="21">
        <f t="shared" si="19"/>
        <v>2892.1512295466277</v>
      </c>
    </row>
    <row r="9" spans="1:303" s="1" customFormat="1" x14ac:dyDescent="0.25">
      <c r="B9" s="13" t="s">
        <v>778</v>
      </c>
      <c r="D9" s="21">
        <f>D4-D8</f>
        <v>22402.633928597552</v>
      </c>
      <c r="E9" s="21">
        <f t="shared" ref="E9:BP9" si="20">E4-E8</f>
        <v>25584.385497174342</v>
      </c>
      <c r="F9" s="21">
        <f t="shared" si="20"/>
        <v>28767.849292078885</v>
      </c>
      <c r="G9" s="21">
        <f t="shared" si="20"/>
        <v>31953.044307159729</v>
      </c>
      <c r="H9" s="21">
        <f t="shared" si="20"/>
        <v>31953.044307159729</v>
      </c>
      <c r="I9" s="21">
        <f t="shared" si="20"/>
        <v>31953.044307159729</v>
      </c>
      <c r="J9" s="21">
        <f t="shared" si="20"/>
        <v>31953.044307159729</v>
      </c>
      <c r="K9" s="21">
        <f t="shared" si="20"/>
        <v>31953.044307159729</v>
      </c>
      <c r="L9" s="21">
        <f t="shared" si="20"/>
        <v>31953.044307159729</v>
      </c>
      <c r="M9" s="21">
        <f t="shared" si="20"/>
        <v>31953.044307159729</v>
      </c>
      <c r="N9" s="21">
        <f t="shared" si="20"/>
        <v>31953.044307159729</v>
      </c>
      <c r="O9" s="21">
        <f t="shared" si="20"/>
        <v>31953.044307159729</v>
      </c>
      <c r="P9" s="21">
        <f t="shared" si="20"/>
        <v>31953.044307159729</v>
      </c>
      <c r="Q9" s="21">
        <f t="shared" si="20"/>
        <v>31953.044307159729</v>
      </c>
      <c r="R9" s="21">
        <f t="shared" si="20"/>
        <v>31953.044307159729</v>
      </c>
      <c r="S9" s="21">
        <f t="shared" si="20"/>
        <v>31953.044307159729</v>
      </c>
      <c r="T9" s="21">
        <f t="shared" si="20"/>
        <v>31953.044307159729</v>
      </c>
      <c r="U9" s="21">
        <f t="shared" si="20"/>
        <v>31953.044307159729</v>
      </c>
      <c r="V9" s="21">
        <f t="shared" si="20"/>
        <v>31953.044307159729</v>
      </c>
      <c r="W9" s="21">
        <f t="shared" si="20"/>
        <v>31953.044307159729</v>
      </c>
      <c r="X9" s="21">
        <f t="shared" si="20"/>
        <v>31953.044307159729</v>
      </c>
      <c r="Y9" s="21">
        <f t="shared" si="20"/>
        <v>31953.044307159729</v>
      </c>
      <c r="Z9" s="21">
        <f t="shared" si="20"/>
        <v>31953.044307159729</v>
      </c>
      <c r="AA9" s="21">
        <f t="shared" si="20"/>
        <v>31953.044307159729</v>
      </c>
      <c r="AB9" s="21">
        <f t="shared" si="20"/>
        <v>31953.044307159729</v>
      </c>
      <c r="AC9" s="21">
        <f t="shared" si="20"/>
        <v>31953.044307159729</v>
      </c>
      <c r="AD9" s="21">
        <f t="shared" si="20"/>
        <v>31953.044307159729</v>
      </c>
      <c r="AE9" s="21">
        <f t="shared" si="20"/>
        <v>31953.044307159729</v>
      </c>
      <c r="AF9" s="21">
        <f t="shared" si="20"/>
        <v>31953.044307159729</v>
      </c>
      <c r="AG9" s="21">
        <f t="shared" si="20"/>
        <v>31953.044307159729</v>
      </c>
      <c r="AH9" s="21">
        <f t="shared" si="20"/>
        <v>31953.044307159729</v>
      </c>
      <c r="AI9" s="21">
        <f t="shared" si="20"/>
        <v>31953.044307159729</v>
      </c>
      <c r="AJ9" s="21">
        <f t="shared" si="20"/>
        <v>31953.044307159729</v>
      </c>
      <c r="AK9" s="21">
        <f t="shared" si="20"/>
        <v>31953.044307159729</v>
      </c>
      <c r="AL9" s="21">
        <f t="shared" si="20"/>
        <v>31953.044307159729</v>
      </c>
      <c r="AM9" s="21">
        <f t="shared" si="20"/>
        <v>31953.044307159729</v>
      </c>
      <c r="AN9" s="21">
        <f t="shared" si="20"/>
        <v>31953.044307159729</v>
      </c>
      <c r="AO9" s="21">
        <f t="shared" si="20"/>
        <v>31953.044307159729</v>
      </c>
      <c r="AP9" s="21">
        <f t="shared" si="20"/>
        <v>31953.044307159729</v>
      </c>
      <c r="AQ9" s="21">
        <f t="shared" si="20"/>
        <v>31953.044307159729</v>
      </c>
      <c r="AR9" s="21">
        <f t="shared" si="20"/>
        <v>31953.044307159729</v>
      </c>
      <c r="AS9" s="21">
        <f t="shared" si="20"/>
        <v>31953.044307159729</v>
      </c>
      <c r="AT9" s="21">
        <f t="shared" si="20"/>
        <v>31953.044307159729</v>
      </c>
      <c r="AU9" s="21">
        <f t="shared" si="20"/>
        <v>31953.044307159729</v>
      </c>
      <c r="AV9" s="21">
        <f t="shared" si="20"/>
        <v>31953.044307159729</v>
      </c>
      <c r="AW9" s="21">
        <f t="shared" si="20"/>
        <v>31953.044307159729</v>
      </c>
      <c r="AX9" s="21">
        <f t="shared" si="20"/>
        <v>31953.044307159729</v>
      </c>
      <c r="AY9" s="21">
        <f t="shared" si="20"/>
        <v>31953.044307159729</v>
      </c>
      <c r="AZ9" s="21">
        <f t="shared" si="20"/>
        <v>31953.044307159729</v>
      </c>
      <c r="BA9" s="21">
        <f t="shared" si="20"/>
        <v>31953.044307159729</v>
      </c>
      <c r="BB9" s="21">
        <f t="shared" si="20"/>
        <v>31953.044307159729</v>
      </c>
      <c r="BC9" s="21">
        <f t="shared" si="20"/>
        <v>31953.044307159729</v>
      </c>
      <c r="BD9" s="21">
        <f t="shared" si="20"/>
        <v>31953.044307159729</v>
      </c>
      <c r="BE9" s="21">
        <f t="shared" si="20"/>
        <v>31953.044307159729</v>
      </c>
      <c r="BF9" s="21">
        <f t="shared" si="20"/>
        <v>31953.044307159729</v>
      </c>
      <c r="BG9" s="21">
        <f t="shared" si="20"/>
        <v>31953.044307159729</v>
      </c>
      <c r="BH9" s="21">
        <f t="shared" si="20"/>
        <v>31953.044307159729</v>
      </c>
      <c r="BI9" s="21">
        <f t="shared" si="20"/>
        <v>31953.044307159729</v>
      </c>
      <c r="BJ9" s="21">
        <f t="shared" si="20"/>
        <v>31953.044307159729</v>
      </c>
      <c r="BK9" s="21">
        <f t="shared" si="20"/>
        <v>31953.044307159729</v>
      </c>
      <c r="BL9" s="21">
        <f t="shared" si="20"/>
        <v>31953.044307159729</v>
      </c>
      <c r="BM9" s="21">
        <f t="shared" si="20"/>
        <v>31953.044307159729</v>
      </c>
      <c r="BN9" s="21">
        <f t="shared" si="20"/>
        <v>31953.044307159729</v>
      </c>
      <c r="BO9" s="21">
        <f t="shared" si="20"/>
        <v>31953.044307159729</v>
      </c>
      <c r="BP9" s="21">
        <f t="shared" si="20"/>
        <v>31953.044307159729</v>
      </c>
      <c r="BQ9" s="21">
        <f t="shared" ref="BQ9:EB9" si="21">BQ4-BQ8</f>
        <v>31953.044307159729</v>
      </c>
      <c r="BR9" s="21">
        <f t="shared" si="21"/>
        <v>31953.044307159729</v>
      </c>
      <c r="BS9" s="21">
        <f t="shared" si="21"/>
        <v>31953.044307159729</v>
      </c>
      <c r="BT9" s="21">
        <f t="shared" si="21"/>
        <v>31953.044307159729</v>
      </c>
      <c r="BU9" s="21">
        <f t="shared" si="21"/>
        <v>31953.044307159729</v>
      </c>
      <c r="BV9" s="21">
        <f t="shared" si="21"/>
        <v>31953.044307159729</v>
      </c>
      <c r="BW9" s="21">
        <f t="shared" si="21"/>
        <v>31953.044307159729</v>
      </c>
      <c r="BX9" s="21">
        <f t="shared" si="21"/>
        <v>31953.044307159729</v>
      </c>
      <c r="BY9" s="21">
        <f t="shared" si="21"/>
        <v>31953.044307159729</v>
      </c>
      <c r="BZ9" s="21">
        <f t="shared" si="21"/>
        <v>31953.044307159729</v>
      </c>
      <c r="CA9" s="21">
        <f t="shared" si="21"/>
        <v>31953.044307159729</v>
      </c>
      <c r="CB9" s="21">
        <f t="shared" si="21"/>
        <v>31953.044307159729</v>
      </c>
      <c r="CC9" s="21">
        <f t="shared" si="21"/>
        <v>31953.044307159729</v>
      </c>
      <c r="CD9" s="21">
        <f t="shared" si="21"/>
        <v>31953.044307159729</v>
      </c>
      <c r="CE9" s="21">
        <f t="shared" si="21"/>
        <v>31953.044307159729</v>
      </c>
      <c r="CF9" s="21">
        <f t="shared" si="21"/>
        <v>31953.044307159729</v>
      </c>
      <c r="CG9" s="21">
        <f t="shared" si="21"/>
        <v>31953.044307159729</v>
      </c>
      <c r="CH9" s="21">
        <f t="shared" si="21"/>
        <v>31953.044307159729</v>
      </c>
      <c r="CI9" s="21">
        <f t="shared" si="21"/>
        <v>31953.044307159729</v>
      </c>
      <c r="CJ9" s="21">
        <f t="shared" si="21"/>
        <v>31953.044307159729</v>
      </c>
      <c r="CK9" s="21">
        <f t="shared" si="21"/>
        <v>31953.044307159729</v>
      </c>
      <c r="CL9" s="21">
        <f t="shared" si="21"/>
        <v>31953.044307159729</v>
      </c>
      <c r="CM9" s="21">
        <f t="shared" si="21"/>
        <v>31953.044307159729</v>
      </c>
      <c r="CN9" s="21">
        <f t="shared" si="21"/>
        <v>31953.044307159729</v>
      </c>
      <c r="CO9" s="21">
        <f t="shared" si="21"/>
        <v>31953.044307159729</v>
      </c>
      <c r="CP9" s="21">
        <f t="shared" si="21"/>
        <v>31953.044307159729</v>
      </c>
      <c r="CQ9" s="21">
        <f t="shared" si="21"/>
        <v>31953.044307159729</v>
      </c>
      <c r="CR9" s="21">
        <f t="shared" si="21"/>
        <v>31953.044307159729</v>
      </c>
      <c r="CS9" s="21">
        <f t="shared" si="21"/>
        <v>31953.044307159729</v>
      </c>
      <c r="CT9" s="21">
        <f t="shared" si="21"/>
        <v>31953.044307159729</v>
      </c>
      <c r="CU9" s="21">
        <f t="shared" si="21"/>
        <v>31953.044307159729</v>
      </c>
      <c r="CV9" s="21">
        <f t="shared" si="21"/>
        <v>31953.044307159729</v>
      </c>
      <c r="CW9" s="21">
        <f t="shared" si="21"/>
        <v>31953.044307159729</v>
      </c>
      <c r="CX9" s="21">
        <f t="shared" si="21"/>
        <v>31953.044307159729</v>
      </c>
      <c r="CY9" s="21">
        <f t="shared" si="21"/>
        <v>31953.044307159729</v>
      </c>
      <c r="CZ9" s="21">
        <f t="shared" si="21"/>
        <v>31953.044307159729</v>
      </c>
      <c r="DA9" s="21">
        <f t="shared" si="21"/>
        <v>31953.044307159729</v>
      </c>
      <c r="DB9" s="21">
        <f t="shared" si="21"/>
        <v>31953.044307159729</v>
      </c>
      <c r="DC9" s="21">
        <f t="shared" si="21"/>
        <v>31953.044307159729</v>
      </c>
      <c r="DD9" s="21">
        <f t="shared" si="21"/>
        <v>31953.044307159729</v>
      </c>
      <c r="DE9" s="21">
        <f t="shared" si="21"/>
        <v>31953.044307159729</v>
      </c>
      <c r="DF9" s="21">
        <f t="shared" si="21"/>
        <v>31953.044307159729</v>
      </c>
      <c r="DG9" s="21">
        <f t="shared" si="21"/>
        <v>31953.044307159729</v>
      </c>
      <c r="DH9" s="21">
        <f t="shared" si="21"/>
        <v>31953.044307159729</v>
      </c>
      <c r="DI9" s="21">
        <f t="shared" si="21"/>
        <v>31953.044307159729</v>
      </c>
      <c r="DJ9" s="21">
        <f t="shared" si="21"/>
        <v>31953.044307159729</v>
      </c>
      <c r="DK9" s="21">
        <f t="shared" si="21"/>
        <v>31953.044307159729</v>
      </c>
      <c r="DL9" s="21">
        <f t="shared" si="21"/>
        <v>31953.044307159729</v>
      </c>
      <c r="DM9" s="21">
        <f t="shared" si="21"/>
        <v>31953.044307159729</v>
      </c>
      <c r="DN9" s="21">
        <f t="shared" si="21"/>
        <v>31953.044307159729</v>
      </c>
      <c r="DO9" s="21">
        <f t="shared" si="21"/>
        <v>31953.044307159729</v>
      </c>
      <c r="DP9" s="21">
        <f t="shared" si="21"/>
        <v>31953.044307159729</v>
      </c>
      <c r="DQ9" s="21">
        <f t="shared" si="21"/>
        <v>31953.044307159729</v>
      </c>
      <c r="DR9" s="21">
        <f t="shared" si="21"/>
        <v>31953.044307159729</v>
      </c>
      <c r="DS9" s="21">
        <f t="shared" si="21"/>
        <v>31953.044307159729</v>
      </c>
      <c r="DT9" s="21">
        <f t="shared" si="21"/>
        <v>31953.044307159729</v>
      </c>
      <c r="DU9" s="21">
        <f t="shared" si="21"/>
        <v>31953.044307159729</v>
      </c>
      <c r="DV9" s="21">
        <f t="shared" si="21"/>
        <v>31953.044307159729</v>
      </c>
      <c r="DW9" s="21">
        <f t="shared" si="21"/>
        <v>31953.044307159729</v>
      </c>
      <c r="DX9" s="21">
        <f t="shared" si="21"/>
        <v>31953.044307159729</v>
      </c>
      <c r="DY9" s="21">
        <f t="shared" si="21"/>
        <v>31953.044307159729</v>
      </c>
      <c r="DZ9" s="21">
        <f t="shared" si="21"/>
        <v>31953.044307159729</v>
      </c>
      <c r="EA9" s="21">
        <f t="shared" si="21"/>
        <v>31953.044307159729</v>
      </c>
      <c r="EB9" s="21">
        <f t="shared" si="21"/>
        <v>31953.044307159729</v>
      </c>
      <c r="EC9" s="21">
        <f t="shared" ref="EC9:GN9" si="22">EC4-EC8</f>
        <v>31953.044307159729</v>
      </c>
      <c r="ED9" s="21">
        <f t="shared" si="22"/>
        <v>31953.044307159729</v>
      </c>
      <c r="EE9" s="21">
        <f t="shared" si="22"/>
        <v>31953.044307159729</v>
      </c>
      <c r="EF9" s="21">
        <f t="shared" si="22"/>
        <v>31953.044307159729</v>
      </c>
      <c r="EG9" s="21">
        <f t="shared" si="22"/>
        <v>31953.044307159729</v>
      </c>
      <c r="EH9" s="21">
        <f t="shared" si="22"/>
        <v>31953.044307159729</v>
      </c>
      <c r="EI9" s="21">
        <f t="shared" si="22"/>
        <v>31953.044307159729</v>
      </c>
      <c r="EJ9" s="21">
        <f t="shared" si="22"/>
        <v>31953.044307159729</v>
      </c>
      <c r="EK9" s="21">
        <f t="shared" si="22"/>
        <v>31953.044307159729</v>
      </c>
      <c r="EL9" s="21">
        <f t="shared" si="22"/>
        <v>31953.044307159729</v>
      </c>
      <c r="EM9" s="21">
        <f t="shared" si="22"/>
        <v>31953.044307159729</v>
      </c>
      <c r="EN9" s="21">
        <f t="shared" si="22"/>
        <v>31953.044307159729</v>
      </c>
      <c r="EO9" s="21">
        <f t="shared" si="22"/>
        <v>31953.044307159729</v>
      </c>
      <c r="EP9" s="21">
        <f t="shared" si="22"/>
        <v>31953.044307159729</v>
      </c>
      <c r="EQ9" s="21">
        <f t="shared" si="22"/>
        <v>31953.044307159729</v>
      </c>
      <c r="ER9" s="21">
        <f t="shared" si="22"/>
        <v>31953.044307159729</v>
      </c>
      <c r="ES9" s="21">
        <f t="shared" si="22"/>
        <v>31953.044307159729</v>
      </c>
      <c r="ET9" s="21">
        <f t="shared" si="22"/>
        <v>31953.044307159729</v>
      </c>
      <c r="EU9" s="21">
        <f t="shared" si="22"/>
        <v>31953.044307159729</v>
      </c>
      <c r="EV9" s="21">
        <f t="shared" si="22"/>
        <v>31953.044307159729</v>
      </c>
      <c r="EW9" s="21">
        <f t="shared" si="22"/>
        <v>31953.044307159729</v>
      </c>
      <c r="EX9" s="21">
        <f t="shared" si="22"/>
        <v>31953.044307159729</v>
      </c>
      <c r="EY9" s="21">
        <f t="shared" si="22"/>
        <v>31953.044307159729</v>
      </c>
      <c r="EZ9" s="21">
        <f t="shared" si="22"/>
        <v>31953.044307159729</v>
      </c>
      <c r="FA9" s="21">
        <f t="shared" si="22"/>
        <v>31953.044307159729</v>
      </c>
      <c r="FB9" s="21">
        <f t="shared" si="22"/>
        <v>31953.044307159729</v>
      </c>
      <c r="FC9" s="21">
        <f t="shared" si="22"/>
        <v>31953.044307159729</v>
      </c>
      <c r="FD9" s="21">
        <f t="shared" si="22"/>
        <v>31953.044307159729</v>
      </c>
      <c r="FE9" s="21">
        <f t="shared" si="22"/>
        <v>31953.044307159729</v>
      </c>
      <c r="FF9" s="21">
        <f t="shared" si="22"/>
        <v>31953.044307159729</v>
      </c>
      <c r="FG9" s="21">
        <f t="shared" si="22"/>
        <v>31953.044307159729</v>
      </c>
      <c r="FH9" s="21">
        <f t="shared" si="22"/>
        <v>31953.044307159729</v>
      </c>
      <c r="FI9" s="21">
        <f t="shared" si="22"/>
        <v>31953.044307159729</v>
      </c>
      <c r="FJ9" s="21">
        <f t="shared" si="22"/>
        <v>31953.044307159729</v>
      </c>
      <c r="FK9" s="21">
        <f t="shared" si="22"/>
        <v>31953.044307159729</v>
      </c>
      <c r="FL9" s="21">
        <f t="shared" si="22"/>
        <v>31953.044307159729</v>
      </c>
      <c r="FM9" s="21">
        <f t="shared" si="22"/>
        <v>31953.044307159729</v>
      </c>
      <c r="FN9" s="21">
        <f t="shared" si="22"/>
        <v>31953.044307159729</v>
      </c>
      <c r="FO9" s="21">
        <f t="shared" si="22"/>
        <v>31953.044307159729</v>
      </c>
      <c r="FP9" s="21">
        <f t="shared" si="22"/>
        <v>31953.044307159729</v>
      </c>
      <c r="FQ9" s="21">
        <f t="shared" si="22"/>
        <v>31953.044307159729</v>
      </c>
      <c r="FR9" s="21">
        <f t="shared" si="22"/>
        <v>31953.044307159729</v>
      </c>
      <c r="FS9" s="21">
        <f t="shared" si="22"/>
        <v>31953.044307159729</v>
      </c>
      <c r="FT9" s="21">
        <f t="shared" si="22"/>
        <v>31953.044307159729</v>
      </c>
      <c r="FU9" s="21">
        <f t="shared" si="22"/>
        <v>31953.044307159729</v>
      </c>
      <c r="FV9" s="21">
        <f t="shared" si="22"/>
        <v>31953.044307159729</v>
      </c>
      <c r="FW9" s="21">
        <f t="shared" si="22"/>
        <v>31953.044307159729</v>
      </c>
      <c r="FX9" s="21">
        <f t="shared" si="22"/>
        <v>31953.044307159729</v>
      </c>
      <c r="FY9" s="21">
        <f t="shared" si="22"/>
        <v>31953.044307159729</v>
      </c>
      <c r="FZ9" s="21">
        <f t="shared" si="22"/>
        <v>31953.044307159729</v>
      </c>
      <c r="GA9" s="21">
        <f t="shared" si="22"/>
        <v>31953.044307159729</v>
      </c>
      <c r="GB9" s="21">
        <f t="shared" si="22"/>
        <v>31953.044307159729</v>
      </c>
      <c r="GC9" s="21">
        <f t="shared" si="22"/>
        <v>31953.044307159729</v>
      </c>
      <c r="GD9" s="21">
        <f t="shared" si="22"/>
        <v>31953.044307159729</v>
      </c>
      <c r="GE9" s="21">
        <f t="shared" si="22"/>
        <v>31953.044307159729</v>
      </c>
      <c r="GF9" s="21">
        <f t="shared" si="22"/>
        <v>31953.044307159729</v>
      </c>
      <c r="GG9" s="21">
        <f t="shared" si="22"/>
        <v>31953.044307159729</v>
      </c>
      <c r="GH9" s="21">
        <f t="shared" si="22"/>
        <v>31953.044307159729</v>
      </c>
      <c r="GI9" s="21">
        <f t="shared" si="22"/>
        <v>31953.044307159729</v>
      </c>
      <c r="GJ9" s="21">
        <f t="shared" si="22"/>
        <v>31953.044307159729</v>
      </c>
      <c r="GK9" s="21">
        <f t="shared" si="22"/>
        <v>31953.044307159729</v>
      </c>
      <c r="GL9" s="21">
        <f t="shared" si="22"/>
        <v>31953.044307159729</v>
      </c>
      <c r="GM9" s="21">
        <f t="shared" si="22"/>
        <v>31953.044307159729</v>
      </c>
      <c r="GN9" s="21">
        <f t="shared" si="22"/>
        <v>31953.044307159729</v>
      </c>
      <c r="GO9" s="21">
        <f t="shared" ref="GO9:IZ9" si="23">GO4-GO8</f>
        <v>31953.044307159729</v>
      </c>
      <c r="GP9" s="21">
        <f t="shared" si="23"/>
        <v>31953.044307159729</v>
      </c>
      <c r="GQ9" s="21">
        <f t="shared" si="23"/>
        <v>31953.044307159729</v>
      </c>
      <c r="GR9" s="21">
        <f t="shared" si="23"/>
        <v>31953.044307159729</v>
      </c>
      <c r="GS9" s="21">
        <f t="shared" si="23"/>
        <v>31953.044307159729</v>
      </c>
      <c r="GT9" s="21">
        <f t="shared" si="23"/>
        <v>31953.044307159729</v>
      </c>
      <c r="GU9" s="21">
        <f t="shared" si="23"/>
        <v>31953.044307159729</v>
      </c>
      <c r="GV9" s="21">
        <f t="shared" si="23"/>
        <v>31953.044307159729</v>
      </c>
      <c r="GW9" s="21">
        <f t="shared" si="23"/>
        <v>31953.044307159729</v>
      </c>
      <c r="GX9" s="21">
        <f t="shared" si="23"/>
        <v>31953.044307159729</v>
      </c>
      <c r="GY9" s="21">
        <f t="shared" si="23"/>
        <v>31953.044307159729</v>
      </c>
      <c r="GZ9" s="21">
        <f t="shared" si="23"/>
        <v>31953.044307159729</v>
      </c>
      <c r="HA9" s="21">
        <f t="shared" si="23"/>
        <v>31953.044307159729</v>
      </c>
      <c r="HB9" s="21">
        <f t="shared" si="23"/>
        <v>31953.044307159729</v>
      </c>
      <c r="HC9" s="21">
        <f t="shared" si="23"/>
        <v>31953.044307159729</v>
      </c>
      <c r="HD9" s="21">
        <f t="shared" si="23"/>
        <v>31953.044307159729</v>
      </c>
      <c r="HE9" s="21">
        <f t="shared" si="23"/>
        <v>31953.044307159729</v>
      </c>
      <c r="HF9" s="21">
        <f t="shared" si="23"/>
        <v>31953.044307159729</v>
      </c>
      <c r="HG9" s="21">
        <f t="shared" si="23"/>
        <v>31953.044307159729</v>
      </c>
      <c r="HH9" s="21">
        <f t="shared" si="23"/>
        <v>31953.044307159729</v>
      </c>
      <c r="HI9" s="21">
        <f t="shared" si="23"/>
        <v>31953.044307159729</v>
      </c>
      <c r="HJ9" s="21">
        <f t="shared" si="23"/>
        <v>31953.044307159729</v>
      </c>
      <c r="HK9" s="21">
        <f t="shared" si="23"/>
        <v>31953.044307159729</v>
      </c>
      <c r="HL9" s="21">
        <f t="shared" si="23"/>
        <v>31953.044307159729</v>
      </c>
      <c r="HM9" s="21">
        <f t="shared" si="23"/>
        <v>31953.044307159729</v>
      </c>
      <c r="HN9" s="21">
        <f t="shared" si="23"/>
        <v>31953.044307159729</v>
      </c>
      <c r="HO9" s="21">
        <f t="shared" si="23"/>
        <v>31953.044307159729</v>
      </c>
      <c r="HP9" s="21">
        <f t="shared" si="23"/>
        <v>31953.044307159729</v>
      </c>
      <c r="HQ9" s="21">
        <f t="shared" si="23"/>
        <v>31953.044307159729</v>
      </c>
      <c r="HR9" s="21">
        <f t="shared" si="23"/>
        <v>31953.044307159729</v>
      </c>
      <c r="HS9" s="21">
        <f t="shared" si="23"/>
        <v>31953.044307159729</v>
      </c>
      <c r="HT9" s="21">
        <f t="shared" si="23"/>
        <v>31953.044307159729</v>
      </c>
      <c r="HU9" s="21">
        <f t="shared" si="23"/>
        <v>31953.044307159729</v>
      </c>
      <c r="HV9" s="21">
        <f t="shared" si="23"/>
        <v>31953.044307159729</v>
      </c>
      <c r="HW9" s="21">
        <f t="shared" si="23"/>
        <v>31953.044307159729</v>
      </c>
      <c r="HX9" s="21">
        <f t="shared" si="23"/>
        <v>31953.044307159729</v>
      </c>
      <c r="HY9" s="21">
        <f t="shared" si="23"/>
        <v>31953.044307159729</v>
      </c>
      <c r="HZ9" s="21">
        <f t="shared" si="23"/>
        <v>31953.044307159729</v>
      </c>
      <c r="IA9" s="21">
        <f t="shared" si="23"/>
        <v>31953.044307159729</v>
      </c>
      <c r="IB9" s="21">
        <f t="shared" si="23"/>
        <v>31953.044307159729</v>
      </c>
      <c r="IC9" s="21">
        <f t="shared" si="23"/>
        <v>31953.044307159729</v>
      </c>
      <c r="ID9" s="21">
        <f t="shared" si="23"/>
        <v>31953.044307159729</v>
      </c>
      <c r="IE9" s="21">
        <f t="shared" si="23"/>
        <v>31953.044307159729</v>
      </c>
      <c r="IF9" s="21">
        <f t="shared" si="23"/>
        <v>31953.044307159729</v>
      </c>
      <c r="IG9" s="21">
        <f t="shared" si="23"/>
        <v>31953.044307159729</v>
      </c>
      <c r="IH9" s="21">
        <f t="shared" si="23"/>
        <v>31953.044307159729</v>
      </c>
      <c r="II9" s="21">
        <f t="shared" si="23"/>
        <v>31953.044307159729</v>
      </c>
      <c r="IJ9" s="21">
        <f t="shared" si="23"/>
        <v>31953.044307159729</v>
      </c>
      <c r="IK9" s="21">
        <f t="shared" si="23"/>
        <v>31953.044307159729</v>
      </c>
      <c r="IL9" s="21">
        <f t="shared" si="23"/>
        <v>31953.044307159729</v>
      </c>
      <c r="IM9" s="21">
        <f t="shared" si="23"/>
        <v>31953.044307159729</v>
      </c>
      <c r="IN9" s="21">
        <f t="shared" si="23"/>
        <v>31953.044307159729</v>
      </c>
      <c r="IO9" s="21">
        <f t="shared" si="23"/>
        <v>31953.044307159729</v>
      </c>
      <c r="IP9" s="21">
        <f t="shared" si="23"/>
        <v>31953.044307159729</v>
      </c>
      <c r="IQ9" s="21">
        <f t="shared" si="23"/>
        <v>31953.044307159729</v>
      </c>
      <c r="IR9" s="21">
        <f t="shared" si="23"/>
        <v>31953.044307159729</v>
      </c>
      <c r="IS9" s="21">
        <f t="shared" si="23"/>
        <v>31953.044307159729</v>
      </c>
      <c r="IT9" s="21">
        <f t="shared" si="23"/>
        <v>31953.044307159729</v>
      </c>
      <c r="IU9" s="21">
        <f t="shared" si="23"/>
        <v>31953.044307159729</v>
      </c>
      <c r="IV9" s="21">
        <f t="shared" si="23"/>
        <v>31953.044307159729</v>
      </c>
      <c r="IW9" s="21">
        <f t="shared" si="23"/>
        <v>31953.044307159729</v>
      </c>
      <c r="IX9" s="21">
        <f t="shared" si="23"/>
        <v>31953.044307159729</v>
      </c>
      <c r="IY9" s="21">
        <f t="shared" si="23"/>
        <v>31953.044307159729</v>
      </c>
      <c r="IZ9" s="21">
        <f t="shared" si="23"/>
        <v>31953.044307159729</v>
      </c>
      <c r="JA9" s="21">
        <f t="shared" ref="JA9:KQ9" si="24">JA4-JA8</f>
        <v>31953.044307159729</v>
      </c>
      <c r="JB9" s="21">
        <f t="shared" si="24"/>
        <v>31953.044307159729</v>
      </c>
      <c r="JC9" s="21">
        <f t="shared" si="24"/>
        <v>31953.044307159729</v>
      </c>
      <c r="JD9" s="21">
        <f t="shared" si="24"/>
        <v>31953.044307159729</v>
      </c>
      <c r="JE9" s="21">
        <f t="shared" si="24"/>
        <v>31953.044307159729</v>
      </c>
      <c r="JF9" s="21">
        <f t="shared" si="24"/>
        <v>31953.044307159729</v>
      </c>
      <c r="JG9" s="21">
        <f t="shared" si="24"/>
        <v>31953.044307159729</v>
      </c>
      <c r="JH9" s="21">
        <f t="shared" si="24"/>
        <v>31953.044307159729</v>
      </c>
      <c r="JI9" s="21">
        <f t="shared" si="24"/>
        <v>31953.044307159729</v>
      </c>
      <c r="JJ9" s="21">
        <f t="shared" si="24"/>
        <v>31953.044307159729</v>
      </c>
      <c r="JK9" s="21">
        <f t="shared" si="24"/>
        <v>31953.044307159729</v>
      </c>
      <c r="JL9" s="21">
        <f t="shared" si="24"/>
        <v>31953.044307159729</v>
      </c>
      <c r="JM9" s="21">
        <f t="shared" si="24"/>
        <v>31953.044307159729</v>
      </c>
      <c r="JN9" s="21">
        <f t="shared" si="24"/>
        <v>31953.044307159729</v>
      </c>
      <c r="JO9" s="21">
        <f t="shared" si="24"/>
        <v>31953.044307159729</v>
      </c>
      <c r="JP9" s="21">
        <f t="shared" si="24"/>
        <v>31953.044307159729</v>
      </c>
      <c r="JQ9" s="21">
        <f t="shared" si="24"/>
        <v>31953.044307159729</v>
      </c>
      <c r="JR9" s="21">
        <f t="shared" si="24"/>
        <v>31953.044307159729</v>
      </c>
      <c r="JS9" s="21">
        <f t="shared" si="24"/>
        <v>31953.044307159729</v>
      </c>
      <c r="JT9" s="21">
        <f t="shared" si="24"/>
        <v>31953.044307159729</v>
      </c>
      <c r="JU9" s="21">
        <f t="shared" si="24"/>
        <v>31953.044307159729</v>
      </c>
      <c r="JV9" s="21">
        <f t="shared" si="24"/>
        <v>31953.044307159729</v>
      </c>
      <c r="JW9" s="21">
        <f t="shared" si="24"/>
        <v>31953.044307159729</v>
      </c>
      <c r="JX9" s="21">
        <f t="shared" si="24"/>
        <v>31953.044307159729</v>
      </c>
      <c r="JY9" s="21">
        <f t="shared" si="24"/>
        <v>31953.044307159729</v>
      </c>
      <c r="JZ9" s="21">
        <f t="shared" si="24"/>
        <v>31953.044307159729</v>
      </c>
      <c r="KA9" s="21">
        <f t="shared" si="24"/>
        <v>31953.044307159729</v>
      </c>
      <c r="KB9" s="21">
        <f t="shared" si="24"/>
        <v>31953.044307159729</v>
      </c>
      <c r="KC9" s="21">
        <f t="shared" si="24"/>
        <v>31953.044307159729</v>
      </c>
      <c r="KD9" s="21">
        <f t="shared" si="24"/>
        <v>31953.044307159729</v>
      </c>
      <c r="KE9" s="21">
        <f t="shared" si="24"/>
        <v>31953.044307159729</v>
      </c>
      <c r="KF9" s="21">
        <f t="shared" si="24"/>
        <v>31953.044307159729</v>
      </c>
      <c r="KG9" s="21">
        <f t="shared" si="24"/>
        <v>31953.044307159729</v>
      </c>
      <c r="KH9" s="21">
        <f t="shared" si="24"/>
        <v>31953.044307159729</v>
      </c>
      <c r="KI9" s="21">
        <f t="shared" si="24"/>
        <v>31953.044307159729</v>
      </c>
      <c r="KJ9" s="21">
        <f t="shared" si="24"/>
        <v>31953.044307159729</v>
      </c>
      <c r="KK9" s="21">
        <f t="shared" si="24"/>
        <v>31953.044307159729</v>
      </c>
      <c r="KL9" s="21">
        <f t="shared" si="24"/>
        <v>31953.044307159729</v>
      </c>
      <c r="KM9" s="21">
        <f t="shared" si="24"/>
        <v>31953.044307159729</v>
      </c>
      <c r="KN9" s="21">
        <f t="shared" si="24"/>
        <v>31953.044307159729</v>
      </c>
      <c r="KO9" s="21">
        <f t="shared" si="24"/>
        <v>31953.044307159729</v>
      </c>
      <c r="KP9" s="21">
        <f t="shared" si="24"/>
        <v>31953.044307159729</v>
      </c>
      <c r="KQ9" s="21">
        <f t="shared" si="24"/>
        <v>31953.044307159729</v>
      </c>
    </row>
    <row r="10" spans="1:303" s="1" customFormat="1" x14ac:dyDescent="0.25">
      <c r="B10" s="1" t="s">
        <v>777</v>
      </c>
      <c r="D10" s="21">
        <f>'CRONOGRAMA FISICO-FINANCEIRO'!D27*75%</f>
        <v>15721.844999999999</v>
      </c>
      <c r="E10" s="21">
        <f>'CRONOGRAMA FISICO-FINANCEIRO'!E27*75%</f>
        <v>15721.844999999999</v>
      </c>
      <c r="F10" s="21">
        <f>'CRONOGRAMA FISICO-FINANCEIRO'!F27*75%</f>
        <v>15721.844999999999</v>
      </c>
      <c r="G10" s="21">
        <f>'CRONOGRAMA FISICO-FINANCEIRO'!G27*75%</f>
        <v>15721.844999999999</v>
      </c>
      <c r="H10" s="21">
        <f>'CRONOGRAMA FISICO-FINANCEIRO'!H27*75%</f>
        <v>15721.844999999999</v>
      </c>
      <c r="I10" s="21">
        <f>'CRONOGRAMA FISICO-FINANCEIRO'!I27*75%</f>
        <v>15721.844999999999</v>
      </c>
      <c r="J10" s="21">
        <f>'CRONOGRAMA FISICO-FINANCEIRO'!J27*75%</f>
        <v>15721.844999999999</v>
      </c>
      <c r="K10" s="21">
        <f>'CRONOGRAMA FISICO-FINANCEIRO'!K27*75%</f>
        <v>15721.844999999999</v>
      </c>
      <c r="L10" s="21">
        <f>'CRONOGRAMA FISICO-FINANCEIRO'!L27*75%</f>
        <v>15721.844999999999</v>
      </c>
      <c r="M10" s="21">
        <f>'CRONOGRAMA FISICO-FINANCEIRO'!M27*75%</f>
        <v>15721.844999999999</v>
      </c>
      <c r="N10" s="21">
        <f>'CRONOGRAMA FISICO-FINANCEIRO'!N27*75%</f>
        <v>15721.844999999999</v>
      </c>
      <c r="O10" s="21">
        <f>'CRONOGRAMA FISICO-FINANCEIRO'!O27*75%</f>
        <v>15721.844999999999</v>
      </c>
      <c r="P10" s="21">
        <f>'CRONOGRAMA FISICO-FINANCEIRO'!P27*75%</f>
        <v>15721.844999999999</v>
      </c>
      <c r="Q10" s="21">
        <f>'CRONOGRAMA FISICO-FINANCEIRO'!Q27*75%</f>
        <v>15721.844999999999</v>
      </c>
      <c r="R10" s="21">
        <f>'CRONOGRAMA FISICO-FINANCEIRO'!R27*75%</f>
        <v>15721.844999999999</v>
      </c>
      <c r="S10" s="21">
        <f>'CRONOGRAMA FISICO-FINANCEIRO'!S27*75%</f>
        <v>15721.844999999999</v>
      </c>
      <c r="T10" s="21">
        <f>'CRONOGRAMA FISICO-FINANCEIRO'!T27*75%</f>
        <v>15721.844999999999</v>
      </c>
      <c r="U10" s="21">
        <f>'CRONOGRAMA FISICO-FINANCEIRO'!U27*75%</f>
        <v>15721.844999999999</v>
      </c>
      <c r="V10" s="21">
        <f>'CRONOGRAMA FISICO-FINANCEIRO'!V27*75%</f>
        <v>15721.844999999999</v>
      </c>
      <c r="W10" s="21">
        <f>'CRONOGRAMA FISICO-FINANCEIRO'!W27*75%</f>
        <v>15721.844999999999</v>
      </c>
      <c r="X10" s="21">
        <f>'CRONOGRAMA FISICO-FINANCEIRO'!X27*75%</f>
        <v>15721.844999999999</v>
      </c>
      <c r="Y10" s="21">
        <f>'CRONOGRAMA FISICO-FINANCEIRO'!Y27*75%</f>
        <v>15721.844999999999</v>
      </c>
      <c r="Z10" s="21">
        <f>'CRONOGRAMA FISICO-FINANCEIRO'!Z27*75%</f>
        <v>15721.844999999999</v>
      </c>
      <c r="AA10" s="21">
        <f>'CRONOGRAMA FISICO-FINANCEIRO'!AA27*75%</f>
        <v>15721.844999999999</v>
      </c>
      <c r="AB10" s="21">
        <f>'CRONOGRAMA FISICO-FINANCEIRO'!AB27*75%</f>
        <v>15721.844999999999</v>
      </c>
      <c r="AC10" s="21">
        <f>'CRONOGRAMA FISICO-FINANCEIRO'!AC27*75%</f>
        <v>15721.844999999999</v>
      </c>
      <c r="AD10" s="21">
        <f>'CRONOGRAMA FISICO-FINANCEIRO'!AD27*75%</f>
        <v>15721.844999999999</v>
      </c>
      <c r="AE10" s="21">
        <f>'CRONOGRAMA FISICO-FINANCEIRO'!AE27*75%</f>
        <v>15721.844999999999</v>
      </c>
      <c r="AF10" s="21">
        <f>'CRONOGRAMA FISICO-FINANCEIRO'!AF27*75%</f>
        <v>15721.844999999999</v>
      </c>
      <c r="AG10" s="21">
        <f>'CRONOGRAMA FISICO-FINANCEIRO'!AG27*75%</f>
        <v>15721.844999999999</v>
      </c>
      <c r="AH10" s="21">
        <f>'CRONOGRAMA FISICO-FINANCEIRO'!AH27*75%</f>
        <v>15721.844999999999</v>
      </c>
      <c r="AI10" s="21">
        <f>'CRONOGRAMA FISICO-FINANCEIRO'!AI27*75%</f>
        <v>15721.844999999999</v>
      </c>
      <c r="AJ10" s="21">
        <f>'CRONOGRAMA FISICO-FINANCEIRO'!AJ27*75%</f>
        <v>15721.844999999999</v>
      </c>
      <c r="AK10" s="21">
        <f>'CRONOGRAMA FISICO-FINANCEIRO'!AK27*75%</f>
        <v>15721.844999999999</v>
      </c>
      <c r="AL10" s="21">
        <f>'CRONOGRAMA FISICO-FINANCEIRO'!AL27*75%</f>
        <v>15721.844999999999</v>
      </c>
      <c r="AM10" s="21">
        <f>'CRONOGRAMA FISICO-FINANCEIRO'!AM27*75%</f>
        <v>15721.844999999999</v>
      </c>
      <c r="AN10" s="21">
        <f>'CRONOGRAMA FISICO-FINANCEIRO'!AN27*75%</f>
        <v>15721.844999999999</v>
      </c>
      <c r="AO10" s="21">
        <f>'CRONOGRAMA FISICO-FINANCEIRO'!AO27*75%</f>
        <v>15721.844999999999</v>
      </c>
      <c r="AP10" s="21">
        <f>'CRONOGRAMA FISICO-FINANCEIRO'!AP27*75%</f>
        <v>15721.844999999999</v>
      </c>
      <c r="AQ10" s="21">
        <f>'CRONOGRAMA FISICO-FINANCEIRO'!AQ27*75%</f>
        <v>15721.844999999999</v>
      </c>
      <c r="AR10" s="21">
        <f>'CRONOGRAMA FISICO-FINANCEIRO'!AR27*75%</f>
        <v>15721.844999999999</v>
      </c>
      <c r="AS10" s="21">
        <f>'CRONOGRAMA FISICO-FINANCEIRO'!AS27*75%</f>
        <v>15721.844999999999</v>
      </c>
      <c r="AT10" s="21">
        <f>'CRONOGRAMA FISICO-FINANCEIRO'!AT27*75%</f>
        <v>15721.844999999999</v>
      </c>
      <c r="AU10" s="21">
        <f>'CRONOGRAMA FISICO-FINANCEIRO'!AU27*75%</f>
        <v>15721.844999999999</v>
      </c>
      <c r="AV10" s="21">
        <f>'CRONOGRAMA FISICO-FINANCEIRO'!AV27*75%</f>
        <v>15721.844999999999</v>
      </c>
      <c r="AW10" s="21">
        <f>'CRONOGRAMA FISICO-FINANCEIRO'!AW27*75%</f>
        <v>15721.844999999999</v>
      </c>
      <c r="AX10" s="21">
        <f>'CRONOGRAMA FISICO-FINANCEIRO'!AX27*75%</f>
        <v>15721.844999999999</v>
      </c>
      <c r="AY10" s="21">
        <f>'CRONOGRAMA FISICO-FINANCEIRO'!AY27*75%</f>
        <v>15721.844999999999</v>
      </c>
      <c r="AZ10" s="21">
        <f>'CRONOGRAMA FISICO-FINANCEIRO'!AZ27*75%</f>
        <v>15721.844999999999</v>
      </c>
      <c r="BA10" s="21">
        <f>'CRONOGRAMA FISICO-FINANCEIRO'!BA27*75%</f>
        <v>15721.844999999999</v>
      </c>
      <c r="BB10" s="21">
        <f>'CRONOGRAMA FISICO-FINANCEIRO'!BB27*75%</f>
        <v>15721.844999999999</v>
      </c>
      <c r="BC10" s="21">
        <f>'CRONOGRAMA FISICO-FINANCEIRO'!BC27*75%</f>
        <v>15721.844999999999</v>
      </c>
      <c r="BD10" s="21">
        <f>'CRONOGRAMA FISICO-FINANCEIRO'!BD27*75%</f>
        <v>15721.844999999999</v>
      </c>
      <c r="BE10" s="21">
        <f>'CRONOGRAMA FISICO-FINANCEIRO'!BE27*75%</f>
        <v>15721.844999999999</v>
      </c>
      <c r="BF10" s="21">
        <f>'CRONOGRAMA FISICO-FINANCEIRO'!BF27*75%</f>
        <v>15721.844999999999</v>
      </c>
      <c r="BG10" s="21">
        <f>'CRONOGRAMA FISICO-FINANCEIRO'!BG27*75%</f>
        <v>15721.844999999999</v>
      </c>
      <c r="BH10" s="21">
        <f>'CRONOGRAMA FISICO-FINANCEIRO'!BH27*75%</f>
        <v>15721.844999999999</v>
      </c>
      <c r="BI10" s="21">
        <f>'CRONOGRAMA FISICO-FINANCEIRO'!BI27*75%</f>
        <v>15721.844999999999</v>
      </c>
      <c r="BJ10" s="21">
        <f>'CRONOGRAMA FISICO-FINANCEIRO'!BJ27*75%</f>
        <v>15721.844999999999</v>
      </c>
      <c r="BK10" s="21">
        <f>'CRONOGRAMA FISICO-FINANCEIRO'!BK27*75%</f>
        <v>15721.844999999999</v>
      </c>
      <c r="BL10" s="21">
        <f>'CRONOGRAMA FISICO-FINANCEIRO'!BL27*75%</f>
        <v>15721.844999999999</v>
      </c>
      <c r="BM10" s="21">
        <f>'CRONOGRAMA FISICO-FINANCEIRO'!BM27*75%</f>
        <v>15721.844999999999</v>
      </c>
      <c r="BN10" s="21">
        <f>'CRONOGRAMA FISICO-FINANCEIRO'!BN27*75%</f>
        <v>15721.844999999999</v>
      </c>
      <c r="BO10" s="21">
        <f>'CRONOGRAMA FISICO-FINANCEIRO'!BO27*75%</f>
        <v>15721.844999999999</v>
      </c>
      <c r="BP10" s="21">
        <f>'CRONOGRAMA FISICO-FINANCEIRO'!BP27*75%</f>
        <v>15721.844999999999</v>
      </c>
      <c r="BQ10" s="21">
        <f>'CRONOGRAMA FISICO-FINANCEIRO'!BQ27*75%</f>
        <v>15721.844999999999</v>
      </c>
      <c r="BR10" s="21">
        <f>'CRONOGRAMA FISICO-FINANCEIRO'!BR27*75%</f>
        <v>15721.844999999999</v>
      </c>
      <c r="BS10" s="21">
        <f>'CRONOGRAMA FISICO-FINANCEIRO'!BS27*75%</f>
        <v>15721.844999999999</v>
      </c>
      <c r="BT10" s="21">
        <f>'CRONOGRAMA FISICO-FINANCEIRO'!BT27*75%</f>
        <v>15721.844999999999</v>
      </c>
      <c r="BU10" s="21">
        <f>'CRONOGRAMA FISICO-FINANCEIRO'!BU27*75%</f>
        <v>15721.844999999999</v>
      </c>
      <c r="BV10" s="21">
        <f>'CRONOGRAMA FISICO-FINANCEIRO'!BV27*75%</f>
        <v>15721.844999999999</v>
      </c>
      <c r="BW10" s="21">
        <f>'CRONOGRAMA FISICO-FINANCEIRO'!BW27*75%</f>
        <v>15721.844999999999</v>
      </c>
      <c r="BX10" s="21">
        <f>'CRONOGRAMA FISICO-FINANCEIRO'!BX27*75%</f>
        <v>15721.844999999999</v>
      </c>
      <c r="BY10" s="21">
        <f>'CRONOGRAMA FISICO-FINANCEIRO'!BY27*75%</f>
        <v>15721.844999999999</v>
      </c>
      <c r="BZ10" s="21">
        <f>'CRONOGRAMA FISICO-FINANCEIRO'!BZ27*75%</f>
        <v>15721.844999999999</v>
      </c>
      <c r="CA10" s="21">
        <f>'CRONOGRAMA FISICO-FINANCEIRO'!CA27*75%</f>
        <v>15721.844999999999</v>
      </c>
      <c r="CB10" s="21">
        <f>'CRONOGRAMA FISICO-FINANCEIRO'!CB27*75%</f>
        <v>15721.844999999999</v>
      </c>
      <c r="CC10" s="21">
        <f>'CRONOGRAMA FISICO-FINANCEIRO'!CC27*75%</f>
        <v>15721.844999999999</v>
      </c>
      <c r="CD10" s="21">
        <f>'CRONOGRAMA FISICO-FINANCEIRO'!CD27*75%</f>
        <v>15721.844999999999</v>
      </c>
      <c r="CE10" s="21">
        <f>'CRONOGRAMA FISICO-FINANCEIRO'!CE27*75%</f>
        <v>15721.844999999999</v>
      </c>
      <c r="CF10" s="21">
        <f>'CRONOGRAMA FISICO-FINANCEIRO'!CF27*75%</f>
        <v>15721.844999999999</v>
      </c>
      <c r="CG10" s="21">
        <f>'CRONOGRAMA FISICO-FINANCEIRO'!CG27*75%</f>
        <v>15721.844999999999</v>
      </c>
      <c r="CH10" s="21">
        <f>'CRONOGRAMA FISICO-FINANCEIRO'!CH27*75%</f>
        <v>15721.844999999999</v>
      </c>
      <c r="CI10" s="21">
        <f>'CRONOGRAMA FISICO-FINANCEIRO'!CI27*75%</f>
        <v>15721.844999999999</v>
      </c>
      <c r="CJ10" s="21">
        <f>'CRONOGRAMA FISICO-FINANCEIRO'!CJ27*75%</f>
        <v>15721.844999999999</v>
      </c>
      <c r="CK10" s="21">
        <f>'CRONOGRAMA FISICO-FINANCEIRO'!CK27*75%</f>
        <v>15721.844999999999</v>
      </c>
      <c r="CL10" s="21">
        <f>'CRONOGRAMA FISICO-FINANCEIRO'!CL27*75%</f>
        <v>15721.844999999999</v>
      </c>
      <c r="CM10" s="21">
        <f>'CRONOGRAMA FISICO-FINANCEIRO'!CM27*75%</f>
        <v>15721.844999999999</v>
      </c>
      <c r="CN10" s="21">
        <f>'CRONOGRAMA FISICO-FINANCEIRO'!CN27*75%</f>
        <v>15721.844999999999</v>
      </c>
      <c r="CO10" s="21">
        <f>'CRONOGRAMA FISICO-FINANCEIRO'!CO27*75%</f>
        <v>15721.844999999999</v>
      </c>
      <c r="CP10" s="21">
        <f>'CRONOGRAMA FISICO-FINANCEIRO'!CP27*75%</f>
        <v>15721.844999999999</v>
      </c>
      <c r="CQ10" s="21">
        <f>'CRONOGRAMA FISICO-FINANCEIRO'!CQ27*75%</f>
        <v>15721.844999999999</v>
      </c>
      <c r="CR10" s="21">
        <f>'CRONOGRAMA FISICO-FINANCEIRO'!CR27*75%</f>
        <v>15721.844999999999</v>
      </c>
      <c r="CS10" s="21">
        <f>'CRONOGRAMA FISICO-FINANCEIRO'!CS27*75%</f>
        <v>15721.844999999999</v>
      </c>
      <c r="CT10" s="21">
        <f>'CRONOGRAMA FISICO-FINANCEIRO'!CT27*75%</f>
        <v>15721.844999999999</v>
      </c>
      <c r="CU10" s="21">
        <f>'CRONOGRAMA FISICO-FINANCEIRO'!CU27*75%</f>
        <v>15721.844999999999</v>
      </c>
      <c r="CV10" s="21">
        <f>'CRONOGRAMA FISICO-FINANCEIRO'!CV27*75%</f>
        <v>15721.844999999999</v>
      </c>
      <c r="CW10" s="21">
        <f>'CRONOGRAMA FISICO-FINANCEIRO'!CW27*75%</f>
        <v>15721.844999999999</v>
      </c>
      <c r="CX10" s="21">
        <f>'CRONOGRAMA FISICO-FINANCEIRO'!CX27*75%</f>
        <v>15721.844999999999</v>
      </c>
      <c r="CY10" s="21">
        <f>'CRONOGRAMA FISICO-FINANCEIRO'!CY27*75%</f>
        <v>15721.844999999999</v>
      </c>
      <c r="CZ10" s="21">
        <f>'CRONOGRAMA FISICO-FINANCEIRO'!CZ27*75%</f>
        <v>15721.844999999999</v>
      </c>
      <c r="DA10" s="21">
        <f>'CRONOGRAMA FISICO-FINANCEIRO'!DA27*75%</f>
        <v>15721.844999999999</v>
      </c>
      <c r="DB10" s="21">
        <f>'CRONOGRAMA FISICO-FINANCEIRO'!DB27*75%</f>
        <v>15721.844999999999</v>
      </c>
      <c r="DC10" s="21">
        <f>'CRONOGRAMA FISICO-FINANCEIRO'!DC27*75%</f>
        <v>15721.844999999999</v>
      </c>
      <c r="DD10" s="21">
        <f>'CRONOGRAMA FISICO-FINANCEIRO'!DD27*75%</f>
        <v>15721.844999999999</v>
      </c>
      <c r="DE10" s="21">
        <f>'CRONOGRAMA FISICO-FINANCEIRO'!DE27*75%</f>
        <v>15721.844999999999</v>
      </c>
      <c r="DF10" s="21">
        <f>'CRONOGRAMA FISICO-FINANCEIRO'!DF27*75%</f>
        <v>15721.844999999999</v>
      </c>
      <c r="DG10" s="21">
        <f>'CRONOGRAMA FISICO-FINANCEIRO'!DG27*75%</f>
        <v>15721.844999999999</v>
      </c>
      <c r="DH10" s="21">
        <f>'CRONOGRAMA FISICO-FINANCEIRO'!DH27*75%</f>
        <v>15721.844999999999</v>
      </c>
      <c r="DI10" s="21">
        <f>'CRONOGRAMA FISICO-FINANCEIRO'!DI27*75%</f>
        <v>15721.844999999999</v>
      </c>
      <c r="DJ10" s="21">
        <f>'CRONOGRAMA FISICO-FINANCEIRO'!DJ27*75%</f>
        <v>15721.844999999999</v>
      </c>
      <c r="DK10" s="21">
        <f>'CRONOGRAMA FISICO-FINANCEIRO'!DK27*75%</f>
        <v>15721.844999999999</v>
      </c>
      <c r="DL10" s="21">
        <f>'CRONOGRAMA FISICO-FINANCEIRO'!DL27*75%</f>
        <v>15721.844999999999</v>
      </c>
      <c r="DM10" s="21">
        <f>'CRONOGRAMA FISICO-FINANCEIRO'!DM27*75%</f>
        <v>15721.844999999999</v>
      </c>
      <c r="DN10" s="21">
        <f>'CRONOGRAMA FISICO-FINANCEIRO'!DN27*75%</f>
        <v>15721.844999999999</v>
      </c>
      <c r="DO10" s="21">
        <f>'CRONOGRAMA FISICO-FINANCEIRO'!DO27*75%</f>
        <v>15721.844999999999</v>
      </c>
      <c r="DP10" s="21">
        <f>'CRONOGRAMA FISICO-FINANCEIRO'!DP27*75%</f>
        <v>15721.844999999999</v>
      </c>
      <c r="DQ10" s="21">
        <f>'CRONOGRAMA FISICO-FINANCEIRO'!DQ27*75%</f>
        <v>15721.844999999999</v>
      </c>
      <c r="DR10" s="21">
        <f>'CRONOGRAMA FISICO-FINANCEIRO'!DR27*75%</f>
        <v>15721.844999999999</v>
      </c>
      <c r="DS10" s="21">
        <f>'CRONOGRAMA FISICO-FINANCEIRO'!DS27*75%</f>
        <v>15721.844999999999</v>
      </c>
      <c r="DT10" s="21">
        <f>'CRONOGRAMA FISICO-FINANCEIRO'!DT27*75%</f>
        <v>15721.844999999999</v>
      </c>
      <c r="DU10" s="21">
        <f>'CRONOGRAMA FISICO-FINANCEIRO'!DU27*75%</f>
        <v>15721.844999999999</v>
      </c>
      <c r="DV10" s="21">
        <f>'CRONOGRAMA FISICO-FINANCEIRO'!DV27*75%</f>
        <v>15721.844999999999</v>
      </c>
      <c r="DW10" s="21">
        <f>'CRONOGRAMA FISICO-FINANCEIRO'!DW27*75%</f>
        <v>15721.844999999999</v>
      </c>
      <c r="DX10" s="21">
        <f>'CRONOGRAMA FISICO-FINANCEIRO'!DX27*75%</f>
        <v>15721.844999999999</v>
      </c>
      <c r="DY10" s="21">
        <f>'CRONOGRAMA FISICO-FINANCEIRO'!DY27*75%</f>
        <v>15721.844999999999</v>
      </c>
      <c r="DZ10" s="21">
        <f>'CRONOGRAMA FISICO-FINANCEIRO'!DZ27*75%</f>
        <v>15721.844999999999</v>
      </c>
      <c r="EA10" s="21">
        <f>'CRONOGRAMA FISICO-FINANCEIRO'!EA27*75%</f>
        <v>15721.844999999999</v>
      </c>
      <c r="EB10" s="21">
        <f>'CRONOGRAMA FISICO-FINANCEIRO'!EB27*75%</f>
        <v>15721.844999999999</v>
      </c>
      <c r="EC10" s="21">
        <f>'CRONOGRAMA FISICO-FINANCEIRO'!EC27*75%</f>
        <v>15721.844999999999</v>
      </c>
      <c r="ED10" s="21">
        <f>'CRONOGRAMA FISICO-FINANCEIRO'!ED27*75%</f>
        <v>15721.844999999999</v>
      </c>
      <c r="EE10" s="21">
        <f>'CRONOGRAMA FISICO-FINANCEIRO'!EE27*75%</f>
        <v>15721.844999999999</v>
      </c>
      <c r="EF10" s="21">
        <f>'CRONOGRAMA FISICO-FINANCEIRO'!EF27*75%</f>
        <v>15721.844999999999</v>
      </c>
      <c r="EG10" s="21">
        <f>'CRONOGRAMA FISICO-FINANCEIRO'!EG27*75%</f>
        <v>15721.844999999999</v>
      </c>
      <c r="EH10" s="21">
        <f>'CRONOGRAMA FISICO-FINANCEIRO'!EH27*75%</f>
        <v>15721.844999999999</v>
      </c>
      <c r="EI10" s="21">
        <f>'CRONOGRAMA FISICO-FINANCEIRO'!EI27*75%</f>
        <v>15721.844999999999</v>
      </c>
      <c r="EJ10" s="21">
        <f>'CRONOGRAMA FISICO-FINANCEIRO'!EJ27*75%</f>
        <v>15721.844999999999</v>
      </c>
      <c r="EK10" s="21">
        <f>'CRONOGRAMA FISICO-FINANCEIRO'!EK27*75%</f>
        <v>15721.844999999999</v>
      </c>
      <c r="EL10" s="21">
        <f>'CRONOGRAMA FISICO-FINANCEIRO'!EL27*75%</f>
        <v>15721.844999999999</v>
      </c>
      <c r="EM10" s="21">
        <f>'CRONOGRAMA FISICO-FINANCEIRO'!EM27*75%</f>
        <v>15721.844999999999</v>
      </c>
      <c r="EN10" s="21">
        <f>'CRONOGRAMA FISICO-FINANCEIRO'!EN27*75%</f>
        <v>15721.844999999999</v>
      </c>
      <c r="EO10" s="21">
        <f>'CRONOGRAMA FISICO-FINANCEIRO'!EO27*75%</f>
        <v>15721.844999999999</v>
      </c>
      <c r="EP10" s="21">
        <f>'CRONOGRAMA FISICO-FINANCEIRO'!EP27*75%</f>
        <v>15721.844999999999</v>
      </c>
      <c r="EQ10" s="21">
        <f>'CRONOGRAMA FISICO-FINANCEIRO'!EQ27*75%</f>
        <v>15721.844999999999</v>
      </c>
      <c r="ER10" s="21">
        <f>'CRONOGRAMA FISICO-FINANCEIRO'!ER27*75%</f>
        <v>15721.844999999999</v>
      </c>
      <c r="ES10" s="21">
        <f>'CRONOGRAMA FISICO-FINANCEIRO'!ES27*75%</f>
        <v>15721.844999999999</v>
      </c>
      <c r="ET10" s="21">
        <f>'CRONOGRAMA FISICO-FINANCEIRO'!ET27*75%</f>
        <v>15721.844999999999</v>
      </c>
      <c r="EU10" s="21">
        <f>'CRONOGRAMA FISICO-FINANCEIRO'!EU27*75%</f>
        <v>15721.844999999999</v>
      </c>
      <c r="EV10" s="21">
        <f>'CRONOGRAMA FISICO-FINANCEIRO'!EV27*75%</f>
        <v>15721.844999999999</v>
      </c>
      <c r="EW10" s="21">
        <f>'CRONOGRAMA FISICO-FINANCEIRO'!EW27*75%</f>
        <v>15721.844999999999</v>
      </c>
      <c r="EX10" s="21">
        <f>'CRONOGRAMA FISICO-FINANCEIRO'!EX27*75%</f>
        <v>15721.844999999999</v>
      </c>
      <c r="EY10" s="21">
        <f>'CRONOGRAMA FISICO-FINANCEIRO'!EY27*75%</f>
        <v>15721.844999999999</v>
      </c>
      <c r="EZ10" s="21">
        <f>'CRONOGRAMA FISICO-FINANCEIRO'!EZ27*75%</f>
        <v>15721.844999999999</v>
      </c>
      <c r="FA10" s="21">
        <f>'CRONOGRAMA FISICO-FINANCEIRO'!FA27*75%</f>
        <v>15721.844999999999</v>
      </c>
      <c r="FB10" s="21">
        <f>'CRONOGRAMA FISICO-FINANCEIRO'!FB27*75%</f>
        <v>15721.844999999999</v>
      </c>
      <c r="FC10" s="21">
        <f>'CRONOGRAMA FISICO-FINANCEIRO'!FC27*75%</f>
        <v>15721.844999999999</v>
      </c>
      <c r="FD10" s="21">
        <f>'CRONOGRAMA FISICO-FINANCEIRO'!FD27*75%</f>
        <v>15721.844999999999</v>
      </c>
      <c r="FE10" s="21">
        <f>'CRONOGRAMA FISICO-FINANCEIRO'!FE27*75%</f>
        <v>15721.844999999999</v>
      </c>
      <c r="FF10" s="21">
        <f>'CRONOGRAMA FISICO-FINANCEIRO'!FF27*75%</f>
        <v>15721.844999999999</v>
      </c>
      <c r="FG10" s="21">
        <f>'CRONOGRAMA FISICO-FINANCEIRO'!FG27*75%</f>
        <v>15721.844999999999</v>
      </c>
      <c r="FH10" s="21">
        <f>'CRONOGRAMA FISICO-FINANCEIRO'!FH27*75%</f>
        <v>15721.844999999999</v>
      </c>
      <c r="FI10" s="21">
        <f>'CRONOGRAMA FISICO-FINANCEIRO'!FI27*75%</f>
        <v>15721.844999999999</v>
      </c>
      <c r="FJ10" s="21">
        <f>'CRONOGRAMA FISICO-FINANCEIRO'!FJ27*75%</f>
        <v>15721.844999999999</v>
      </c>
      <c r="FK10" s="21">
        <f>'CRONOGRAMA FISICO-FINANCEIRO'!FK27*75%</f>
        <v>15721.844999999999</v>
      </c>
      <c r="FL10" s="21">
        <f>'CRONOGRAMA FISICO-FINANCEIRO'!FL27*75%</f>
        <v>15721.844999999999</v>
      </c>
      <c r="FM10" s="21">
        <f>'CRONOGRAMA FISICO-FINANCEIRO'!FM27*75%</f>
        <v>15721.844999999999</v>
      </c>
      <c r="FN10" s="21">
        <f>'CRONOGRAMA FISICO-FINANCEIRO'!FN27*75%</f>
        <v>15721.844999999999</v>
      </c>
      <c r="FO10" s="21">
        <f>'CRONOGRAMA FISICO-FINANCEIRO'!FO27*75%</f>
        <v>15721.844999999999</v>
      </c>
      <c r="FP10" s="21">
        <f>'CRONOGRAMA FISICO-FINANCEIRO'!FP27*75%</f>
        <v>15721.844999999999</v>
      </c>
      <c r="FQ10" s="21">
        <f>'CRONOGRAMA FISICO-FINANCEIRO'!FQ27*75%</f>
        <v>15721.844999999999</v>
      </c>
      <c r="FR10" s="21">
        <f>'CRONOGRAMA FISICO-FINANCEIRO'!FR27*75%</f>
        <v>15721.844999999999</v>
      </c>
      <c r="FS10" s="21">
        <f>'CRONOGRAMA FISICO-FINANCEIRO'!FS27*75%</f>
        <v>15721.844999999999</v>
      </c>
      <c r="FT10" s="21">
        <f>'CRONOGRAMA FISICO-FINANCEIRO'!FT27*75%</f>
        <v>15721.844999999999</v>
      </c>
      <c r="FU10" s="21">
        <f>'CRONOGRAMA FISICO-FINANCEIRO'!FU27*75%</f>
        <v>15721.844999999999</v>
      </c>
      <c r="FV10" s="21">
        <f>'CRONOGRAMA FISICO-FINANCEIRO'!FV27*75%</f>
        <v>15721.844999999999</v>
      </c>
      <c r="FW10" s="21">
        <f>'CRONOGRAMA FISICO-FINANCEIRO'!FW27*75%</f>
        <v>15721.844999999999</v>
      </c>
      <c r="FX10" s="21">
        <f>'CRONOGRAMA FISICO-FINANCEIRO'!FX27*75%</f>
        <v>15721.844999999999</v>
      </c>
      <c r="FY10" s="21">
        <f>'CRONOGRAMA FISICO-FINANCEIRO'!FY27*75%</f>
        <v>15721.844999999999</v>
      </c>
      <c r="FZ10" s="21">
        <f>'CRONOGRAMA FISICO-FINANCEIRO'!FZ27*75%</f>
        <v>15721.844999999999</v>
      </c>
      <c r="GA10" s="21">
        <f>'CRONOGRAMA FISICO-FINANCEIRO'!GA27*75%</f>
        <v>15721.844999999999</v>
      </c>
      <c r="GB10" s="21">
        <f>'CRONOGRAMA FISICO-FINANCEIRO'!GB27*75%</f>
        <v>15721.844999999999</v>
      </c>
      <c r="GC10" s="21">
        <f>'CRONOGRAMA FISICO-FINANCEIRO'!GC27*75%</f>
        <v>15721.844999999999</v>
      </c>
      <c r="GD10" s="21">
        <f>'CRONOGRAMA FISICO-FINANCEIRO'!GD27*75%</f>
        <v>15721.844999999999</v>
      </c>
      <c r="GE10" s="21">
        <f>'CRONOGRAMA FISICO-FINANCEIRO'!GE27*75%</f>
        <v>15721.844999999999</v>
      </c>
      <c r="GF10" s="21">
        <f>'CRONOGRAMA FISICO-FINANCEIRO'!GF27*75%</f>
        <v>15721.844999999999</v>
      </c>
      <c r="GG10" s="21">
        <f>'CRONOGRAMA FISICO-FINANCEIRO'!GG27*75%</f>
        <v>15721.844999999999</v>
      </c>
      <c r="GH10" s="21">
        <f>'CRONOGRAMA FISICO-FINANCEIRO'!GH27*75%</f>
        <v>15721.844999999999</v>
      </c>
      <c r="GI10" s="21">
        <f>'CRONOGRAMA FISICO-FINANCEIRO'!GI27*75%</f>
        <v>15721.844999999999</v>
      </c>
      <c r="GJ10" s="21">
        <f>'CRONOGRAMA FISICO-FINANCEIRO'!GJ27*75%</f>
        <v>15721.844999999999</v>
      </c>
      <c r="GK10" s="21">
        <f>'CRONOGRAMA FISICO-FINANCEIRO'!GK27*75%</f>
        <v>15721.844999999999</v>
      </c>
      <c r="GL10" s="21">
        <f>'CRONOGRAMA FISICO-FINANCEIRO'!GL27*75%</f>
        <v>15721.844999999999</v>
      </c>
      <c r="GM10" s="21">
        <f>'CRONOGRAMA FISICO-FINANCEIRO'!GM27*75%</f>
        <v>15721.844999999999</v>
      </c>
      <c r="GN10" s="21">
        <f>'CRONOGRAMA FISICO-FINANCEIRO'!GN27*75%</f>
        <v>15721.844999999999</v>
      </c>
      <c r="GO10" s="21">
        <f>'CRONOGRAMA FISICO-FINANCEIRO'!GO27*75%</f>
        <v>15721.844999999999</v>
      </c>
      <c r="GP10" s="21">
        <f>'CRONOGRAMA FISICO-FINANCEIRO'!GP27*75%</f>
        <v>15721.844999999999</v>
      </c>
      <c r="GQ10" s="21">
        <f>'CRONOGRAMA FISICO-FINANCEIRO'!GQ27*75%</f>
        <v>15721.844999999999</v>
      </c>
      <c r="GR10" s="21">
        <f>'CRONOGRAMA FISICO-FINANCEIRO'!GR27*75%</f>
        <v>15721.844999999999</v>
      </c>
      <c r="GS10" s="21">
        <f>'CRONOGRAMA FISICO-FINANCEIRO'!GS27*75%</f>
        <v>15721.844999999999</v>
      </c>
      <c r="GT10" s="21">
        <f>'CRONOGRAMA FISICO-FINANCEIRO'!GT27*75%</f>
        <v>15721.844999999999</v>
      </c>
      <c r="GU10" s="21">
        <f>'CRONOGRAMA FISICO-FINANCEIRO'!GU27*75%</f>
        <v>15721.844999999999</v>
      </c>
      <c r="GV10" s="21">
        <f>'CRONOGRAMA FISICO-FINANCEIRO'!GV27*75%</f>
        <v>15721.844999999999</v>
      </c>
      <c r="GW10" s="21">
        <f>'CRONOGRAMA FISICO-FINANCEIRO'!GW27*75%</f>
        <v>15721.844999999999</v>
      </c>
      <c r="GX10" s="21">
        <f>'CRONOGRAMA FISICO-FINANCEIRO'!GX27*75%</f>
        <v>15721.844999999999</v>
      </c>
      <c r="GY10" s="21">
        <f>'CRONOGRAMA FISICO-FINANCEIRO'!GY27*75%</f>
        <v>15721.844999999999</v>
      </c>
      <c r="GZ10" s="21">
        <f>'CRONOGRAMA FISICO-FINANCEIRO'!GZ27*75%</f>
        <v>15721.844999999999</v>
      </c>
      <c r="HA10" s="21">
        <f>'CRONOGRAMA FISICO-FINANCEIRO'!HA27*75%</f>
        <v>15721.844999999999</v>
      </c>
      <c r="HB10" s="21">
        <f>'CRONOGRAMA FISICO-FINANCEIRO'!HB27*75%</f>
        <v>15721.844999999999</v>
      </c>
      <c r="HC10" s="21">
        <f>'CRONOGRAMA FISICO-FINANCEIRO'!HC27*75%</f>
        <v>15721.844999999999</v>
      </c>
      <c r="HD10" s="21">
        <f>'CRONOGRAMA FISICO-FINANCEIRO'!HD27*75%</f>
        <v>15721.844999999999</v>
      </c>
      <c r="HE10" s="21">
        <f>'CRONOGRAMA FISICO-FINANCEIRO'!HE27*75%</f>
        <v>15721.844999999999</v>
      </c>
      <c r="HF10" s="21">
        <f>'CRONOGRAMA FISICO-FINANCEIRO'!HF27*75%</f>
        <v>15721.844999999999</v>
      </c>
      <c r="HG10" s="21">
        <f>'CRONOGRAMA FISICO-FINANCEIRO'!HG27*75%</f>
        <v>15721.844999999999</v>
      </c>
      <c r="HH10" s="21">
        <f>'CRONOGRAMA FISICO-FINANCEIRO'!HH27*75%</f>
        <v>15721.844999999999</v>
      </c>
      <c r="HI10" s="21">
        <f>'CRONOGRAMA FISICO-FINANCEIRO'!HI27*75%</f>
        <v>15721.844999999999</v>
      </c>
      <c r="HJ10" s="21">
        <f>'CRONOGRAMA FISICO-FINANCEIRO'!HJ27*75%</f>
        <v>15721.844999999999</v>
      </c>
      <c r="HK10" s="21">
        <f>'CRONOGRAMA FISICO-FINANCEIRO'!HK27*75%</f>
        <v>15721.844999999999</v>
      </c>
      <c r="HL10" s="21">
        <f>'CRONOGRAMA FISICO-FINANCEIRO'!HL27*75%</f>
        <v>15721.844999999999</v>
      </c>
      <c r="HM10" s="21">
        <f>'CRONOGRAMA FISICO-FINANCEIRO'!HM27*75%</f>
        <v>15721.844999999999</v>
      </c>
      <c r="HN10" s="21">
        <f>'CRONOGRAMA FISICO-FINANCEIRO'!HN27*75%</f>
        <v>15721.844999999999</v>
      </c>
      <c r="HO10" s="21">
        <f>'CRONOGRAMA FISICO-FINANCEIRO'!HO27*75%</f>
        <v>15721.844999999999</v>
      </c>
      <c r="HP10" s="21">
        <f>'CRONOGRAMA FISICO-FINANCEIRO'!HP27*75%</f>
        <v>15721.844999999999</v>
      </c>
      <c r="HQ10" s="21">
        <f>'CRONOGRAMA FISICO-FINANCEIRO'!HQ27*75%</f>
        <v>15721.844999999999</v>
      </c>
      <c r="HR10" s="21">
        <f>'CRONOGRAMA FISICO-FINANCEIRO'!HR27*75%</f>
        <v>15721.844999999999</v>
      </c>
      <c r="HS10" s="21">
        <f>'CRONOGRAMA FISICO-FINANCEIRO'!HS27*75%</f>
        <v>15721.844999999999</v>
      </c>
      <c r="HT10" s="21">
        <f>'CRONOGRAMA FISICO-FINANCEIRO'!HT27*75%</f>
        <v>15721.844999999999</v>
      </c>
      <c r="HU10" s="21">
        <f>'CRONOGRAMA FISICO-FINANCEIRO'!HU27*75%</f>
        <v>15721.844999999999</v>
      </c>
      <c r="HV10" s="21">
        <f>'CRONOGRAMA FISICO-FINANCEIRO'!HV27*75%</f>
        <v>15721.844999999999</v>
      </c>
      <c r="HW10" s="21">
        <f>'CRONOGRAMA FISICO-FINANCEIRO'!HW27*75%</f>
        <v>15721.844999999999</v>
      </c>
      <c r="HX10" s="21">
        <f>'CRONOGRAMA FISICO-FINANCEIRO'!HX27*75%</f>
        <v>15721.844999999999</v>
      </c>
      <c r="HY10" s="21">
        <f>'CRONOGRAMA FISICO-FINANCEIRO'!HY27*75%</f>
        <v>15721.844999999999</v>
      </c>
      <c r="HZ10" s="21">
        <f>'CRONOGRAMA FISICO-FINANCEIRO'!HZ27*75%</f>
        <v>15721.844999999999</v>
      </c>
      <c r="IA10" s="21">
        <f>'CRONOGRAMA FISICO-FINANCEIRO'!IA27*75%</f>
        <v>15721.844999999999</v>
      </c>
      <c r="IB10" s="21">
        <f>'CRONOGRAMA FISICO-FINANCEIRO'!IB27*75%</f>
        <v>15721.844999999999</v>
      </c>
      <c r="IC10" s="21">
        <f>'CRONOGRAMA FISICO-FINANCEIRO'!IC27*75%</f>
        <v>15721.844999999999</v>
      </c>
      <c r="ID10" s="21">
        <f>'CRONOGRAMA FISICO-FINANCEIRO'!ID27*75%</f>
        <v>15721.844999999999</v>
      </c>
      <c r="IE10" s="21">
        <f>'CRONOGRAMA FISICO-FINANCEIRO'!IE27*75%</f>
        <v>15721.844999999999</v>
      </c>
      <c r="IF10" s="21">
        <f>'CRONOGRAMA FISICO-FINANCEIRO'!IF27*75%</f>
        <v>15721.844999999999</v>
      </c>
      <c r="IG10" s="21">
        <f>'CRONOGRAMA FISICO-FINANCEIRO'!IG27*75%</f>
        <v>15721.844999999999</v>
      </c>
      <c r="IH10" s="21">
        <f>'CRONOGRAMA FISICO-FINANCEIRO'!IH27*75%</f>
        <v>15721.844999999999</v>
      </c>
      <c r="II10" s="21">
        <f>'CRONOGRAMA FISICO-FINANCEIRO'!II27*75%</f>
        <v>15721.844999999999</v>
      </c>
      <c r="IJ10" s="21">
        <f>'CRONOGRAMA FISICO-FINANCEIRO'!IJ27*75%</f>
        <v>15721.844999999999</v>
      </c>
      <c r="IK10" s="21">
        <f>'CRONOGRAMA FISICO-FINANCEIRO'!IK27*75%</f>
        <v>15721.844999999999</v>
      </c>
      <c r="IL10" s="21">
        <f>'CRONOGRAMA FISICO-FINANCEIRO'!IL27*75%</f>
        <v>15721.844999999999</v>
      </c>
      <c r="IM10" s="21">
        <f>'CRONOGRAMA FISICO-FINANCEIRO'!IM27*75%</f>
        <v>15721.844999999999</v>
      </c>
      <c r="IN10" s="21">
        <f>'CRONOGRAMA FISICO-FINANCEIRO'!IN27*75%</f>
        <v>15721.844999999999</v>
      </c>
      <c r="IO10" s="21">
        <f>'CRONOGRAMA FISICO-FINANCEIRO'!IO27*75%</f>
        <v>15721.844999999999</v>
      </c>
      <c r="IP10" s="21">
        <f>'CRONOGRAMA FISICO-FINANCEIRO'!IP27*75%</f>
        <v>15721.844999999999</v>
      </c>
      <c r="IQ10" s="21">
        <f>'CRONOGRAMA FISICO-FINANCEIRO'!IQ27*75%</f>
        <v>15721.844999999999</v>
      </c>
      <c r="IR10" s="21">
        <f>'CRONOGRAMA FISICO-FINANCEIRO'!IR27*75%</f>
        <v>15721.844999999999</v>
      </c>
      <c r="IS10" s="21">
        <f>'CRONOGRAMA FISICO-FINANCEIRO'!IS27*75%</f>
        <v>15721.844999999999</v>
      </c>
      <c r="IT10" s="21">
        <f>'CRONOGRAMA FISICO-FINANCEIRO'!IT27*75%</f>
        <v>15721.844999999999</v>
      </c>
      <c r="IU10" s="21">
        <f>'CRONOGRAMA FISICO-FINANCEIRO'!IU27*75%</f>
        <v>15721.844999999999</v>
      </c>
      <c r="IV10" s="21">
        <f>'CRONOGRAMA FISICO-FINANCEIRO'!IV27*75%</f>
        <v>15721.844999999999</v>
      </c>
      <c r="IW10" s="21">
        <f>'CRONOGRAMA FISICO-FINANCEIRO'!IW27*75%</f>
        <v>15721.844999999999</v>
      </c>
      <c r="IX10" s="21">
        <f>'CRONOGRAMA FISICO-FINANCEIRO'!IX27*75%</f>
        <v>15721.844999999999</v>
      </c>
      <c r="IY10" s="21">
        <f>'CRONOGRAMA FISICO-FINANCEIRO'!IY27*75%</f>
        <v>15721.844999999999</v>
      </c>
      <c r="IZ10" s="21">
        <f>'CRONOGRAMA FISICO-FINANCEIRO'!IZ27*75%</f>
        <v>15721.844999999999</v>
      </c>
      <c r="JA10" s="21">
        <f>'CRONOGRAMA FISICO-FINANCEIRO'!JA27*75%</f>
        <v>15721.844999999999</v>
      </c>
      <c r="JB10" s="21">
        <f>'CRONOGRAMA FISICO-FINANCEIRO'!JB27*75%</f>
        <v>15721.844999999999</v>
      </c>
      <c r="JC10" s="21">
        <f>'CRONOGRAMA FISICO-FINANCEIRO'!JC27*75%</f>
        <v>15721.844999999999</v>
      </c>
      <c r="JD10" s="21">
        <f>'CRONOGRAMA FISICO-FINANCEIRO'!JD27*75%</f>
        <v>15721.844999999999</v>
      </c>
      <c r="JE10" s="21">
        <f>'CRONOGRAMA FISICO-FINANCEIRO'!JE27*75%</f>
        <v>15721.844999999999</v>
      </c>
      <c r="JF10" s="21">
        <f>'CRONOGRAMA FISICO-FINANCEIRO'!JF27*75%</f>
        <v>15721.844999999999</v>
      </c>
      <c r="JG10" s="21">
        <f>'CRONOGRAMA FISICO-FINANCEIRO'!JG27*75%</f>
        <v>15721.844999999999</v>
      </c>
      <c r="JH10" s="21">
        <f>'CRONOGRAMA FISICO-FINANCEIRO'!JH27*75%</f>
        <v>15721.844999999999</v>
      </c>
      <c r="JI10" s="21">
        <f>'CRONOGRAMA FISICO-FINANCEIRO'!JI27*75%</f>
        <v>15721.844999999999</v>
      </c>
      <c r="JJ10" s="21">
        <f>'CRONOGRAMA FISICO-FINANCEIRO'!JJ27*75%</f>
        <v>15721.844999999999</v>
      </c>
      <c r="JK10" s="21">
        <f>'CRONOGRAMA FISICO-FINANCEIRO'!JK27*75%</f>
        <v>15721.844999999999</v>
      </c>
      <c r="JL10" s="21">
        <f>'CRONOGRAMA FISICO-FINANCEIRO'!JL27*75%</f>
        <v>15721.844999999999</v>
      </c>
      <c r="JM10" s="21">
        <f>'CRONOGRAMA FISICO-FINANCEIRO'!JM27*75%</f>
        <v>15721.844999999999</v>
      </c>
      <c r="JN10" s="21">
        <f>'CRONOGRAMA FISICO-FINANCEIRO'!JN27*75%</f>
        <v>15721.844999999999</v>
      </c>
      <c r="JO10" s="21">
        <f>'CRONOGRAMA FISICO-FINANCEIRO'!JO27*75%</f>
        <v>15721.844999999999</v>
      </c>
      <c r="JP10" s="21">
        <f>'CRONOGRAMA FISICO-FINANCEIRO'!JP27*75%</f>
        <v>15721.844999999999</v>
      </c>
      <c r="JQ10" s="21">
        <f>'CRONOGRAMA FISICO-FINANCEIRO'!JQ27*75%</f>
        <v>15721.844999999999</v>
      </c>
      <c r="JR10" s="21">
        <f>'CRONOGRAMA FISICO-FINANCEIRO'!JR27*75%</f>
        <v>15721.844999999999</v>
      </c>
      <c r="JS10" s="21">
        <f>'CRONOGRAMA FISICO-FINANCEIRO'!JS27*75%</f>
        <v>15721.844999999999</v>
      </c>
      <c r="JT10" s="21">
        <f>'CRONOGRAMA FISICO-FINANCEIRO'!JT27*75%</f>
        <v>15721.844999999999</v>
      </c>
      <c r="JU10" s="21">
        <f>'CRONOGRAMA FISICO-FINANCEIRO'!JU27*75%</f>
        <v>15721.844999999999</v>
      </c>
      <c r="JV10" s="21">
        <f>'CRONOGRAMA FISICO-FINANCEIRO'!JV27*75%</f>
        <v>15721.844999999999</v>
      </c>
      <c r="JW10" s="21">
        <f>'CRONOGRAMA FISICO-FINANCEIRO'!JW27*75%</f>
        <v>15721.844999999999</v>
      </c>
      <c r="JX10" s="21">
        <f>'CRONOGRAMA FISICO-FINANCEIRO'!JX27*75%</f>
        <v>15721.844999999999</v>
      </c>
      <c r="JY10" s="21">
        <f>'CRONOGRAMA FISICO-FINANCEIRO'!JY27*75%</f>
        <v>15721.844999999999</v>
      </c>
      <c r="JZ10" s="21">
        <f>'CRONOGRAMA FISICO-FINANCEIRO'!JZ27*75%</f>
        <v>15721.844999999999</v>
      </c>
      <c r="KA10" s="21">
        <f>'CRONOGRAMA FISICO-FINANCEIRO'!KA27*75%</f>
        <v>15721.844999999999</v>
      </c>
      <c r="KB10" s="21">
        <f>'CRONOGRAMA FISICO-FINANCEIRO'!KB27*75%</f>
        <v>15721.844999999999</v>
      </c>
      <c r="KC10" s="21">
        <f>'CRONOGRAMA FISICO-FINANCEIRO'!KC27*75%</f>
        <v>15721.844999999999</v>
      </c>
      <c r="KD10" s="21">
        <f>'CRONOGRAMA FISICO-FINANCEIRO'!KD27*75%</f>
        <v>15721.844999999999</v>
      </c>
      <c r="KE10" s="21">
        <f>'CRONOGRAMA FISICO-FINANCEIRO'!KE27*75%</f>
        <v>15721.844999999999</v>
      </c>
      <c r="KF10" s="21">
        <f>'CRONOGRAMA FISICO-FINANCEIRO'!KF27*75%</f>
        <v>15721.844999999999</v>
      </c>
      <c r="KG10" s="21">
        <f>'CRONOGRAMA FISICO-FINANCEIRO'!KG27*75%</f>
        <v>15721.844999999999</v>
      </c>
      <c r="KH10" s="21">
        <f>'CRONOGRAMA FISICO-FINANCEIRO'!KH27*75%</f>
        <v>15721.844999999999</v>
      </c>
      <c r="KI10" s="21">
        <f>'CRONOGRAMA FISICO-FINANCEIRO'!KI27*75%</f>
        <v>15721.844999999999</v>
      </c>
      <c r="KJ10" s="21">
        <f>'CRONOGRAMA FISICO-FINANCEIRO'!KJ27*75%</f>
        <v>15721.844999999999</v>
      </c>
      <c r="KK10" s="21">
        <f>'CRONOGRAMA FISICO-FINANCEIRO'!KK27*75%</f>
        <v>15721.844999999999</v>
      </c>
      <c r="KL10" s="21">
        <f>'CRONOGRAMA FISICO-FINANCEIRO'!KL27*75%</f>
        <v>15721.844999999999</v>
      </c>
      <c r="KM10" s="21">
        <f>'CRONOGRAMA FISICO-FINANCEIRO'!KM27*75%</f>
        <v>15721.844999999999</v>
      </c>
      <c r="KN10" s="21">
        <f>'CRONOGRAMA FISICO-FINANCEIRO'!KN27*75%</f>
        <v>15721.844999999999</v>
      </c>
      <c r="KO10" s="21">
        <f>'CRONOGRAMA FISICO-FINANCEIRO'!KO27*75%</f>
        <v>15721.844999999999</v>
      </c>
      <c r="KP10" s="21">
        <f>'CRONOGRAMA FISICO-FINANCEIRO'!KP27*75%</f>
        <v>15721.844999999999</v>
      </c>
      <c r="KQ10" s="21">
        <f>'CRONOGRAMA FISICO-FINANCEIRO'!KQ27*75%</f>
        <v>15721.844999999999</v>
      </c>
    </row>
    <row r="11" spans="1:303" s="1" customFormat="1" x14ac:dyDescent="0.25">
      <c r="B11" s="1" t="s">
        <v>411</v>
      </c>
      <c r="D11" s="21">
        <f t="shared" ref="D11" si="25">D9-D10</f>
        <v>6680.7889285975525</v>
      </c>
      <c r="E11" s="21">
        <f t="shared" ref="E11:BP11" si="26">E9-E10</f>
        <v>9862.5404971743428</v>
      </c>
      <c r="F11" s="21">
        <f t="shared" si="26"/>
        <v>13046.004292078886</v>
      </c>
      <c r="G11" s="21">
        <f t="shared" si="26"/>
        <v>16231.19930715973</v>
      </c>
      <c r="H11" s="21">
        <f t="shared" si="26"/>
        <v>16231.19930715973</v>
      </c>
      <c r="I11" s="21">
        <f t="shared" si="26"/>
        <v>16231.19930715973</v>
      </c>
      <c r="J11" s="21">
        <f t="shared" si="26"/>
        <v>16231.19930715973</v>
      </c>
      <c r="K11" s="21">
        <f t="shared" si="26"/>
        <v>16231.19930715973</v>
      </c>
      <c r="L11" s="21">
        <f t="shared" si="26"/>
        <v>16231.19930715973</v>
      </c>
      <c r="M11" s="21">
        <f t="shared" si="26"/>
        <v>16231.19930715973</v>
      </c>
      <c r="N11" s="21">
        <f t="shared" si="26"/>
        <v>16231.19930715973</v>
      </c>
      <c r="O11" s="21">
        <f t="shared" si="26"/>
        <v>16231.19930715973</v>
      </c>
      <c r="P11" s="21">
        <f t="shared" si="26"/>
        <v>16231.19930715973</v>
      </c>
      <c r="Q11" s="21">
        <f t="shared" si="26"/>
        <v>16231.19930715973</v>
      </c>
      <c r="R11" s="21">
        <f t="shared" si="26"/>
        <v>16231.19930715973</v>
      </c>
      <c r="S11" s="21">
        <f t="shared" si="26"/>
        <v>16231.19930715973</v>
      </c>
      <c r="T11" s="21">
        <f t="shared" si="26"/>
        <v>16231.19930715973</v>
      </c>
      <c r="U11" s="21">
        <f t="shared" si="26"/>
        <v>16231.19930715973</v>
      </c>
      <c r="V11" s="21">
        <f t="shared" si="26"/>
        <v>16231.19930715973</v>
      </c>
      <c r="W11" s="21">
        <f t="shared" si="26"/>
        <v>16231.19930715973</v>
      </c>
      <c r="X11" s="21">
        <f t="shared" si="26"/>
        <v>16231.19930715973</v>
      </c>
      <c r="Y11" s="21">
        <f t="shared" si="26"/>
        <v>16231.19930715973</v>
      </c>
      <c r="Z11" s="21">
        <f t="shared" si="26"/>
        <v>16231.19930715973</v>
      </c>
      <c r="AA11" s="21">
        <f t="shared" si="26"/>
        <v>16231.19930715973</v>
      </c>
      <c r="AB11" s="21">
        <f t="shared" si="26"/>
        <v>16231.19930715973</v>
      </c>
      <c r="AC11" s="21">
        <f t="shared" si="26"/>
        <v>16231.19930715973</v>
      </c>
      <c r="AD11" s="21">
        <f t="shared" si="26"/>
        <v>16231.19930715973</v>
      </c>
      <c r="AE11" s="21">
        <f t="shared" si="26"/>
        <v>16231.19930715973</v>
      </c>
      <c r="AF11" s="21">
        <f t="shared" si="26"/>
        <v>16231.19930715973</v>
      </c>
      <c r="AG11" s="21">
        <f t="shared" si="26"/>
        <v>16231.19930715973</v>
      </c>
      <c r="AH11" s="21">
        <f t="shared" si="26"/>
        <v>16231.19930715973</v>
      </c>
      <c r="AI11" s="21">
        <f t="shared" si="26"/>
        <v>16231.19930715973</v>
      </c>
      <c r="AJ11" s="21">
        <f t="shared" si="26"/>
        <v>16231.19930715973</v>
      </c>
      <c r="AK11" s="21">
        <f t="shared" si="26"/>
        <v>16231.19930715973</v>
      </c>
      <c r="AL11" s="21">
        <f t="shared" si="26"/>
        <v>16231.19930715973</v>
      </c>
      <c r="AM11" s="21">
        <f t="shared" si="26"/>
        <v>16231.19930715973</v>
      </c>
      <c r="AN11" s="21">
        <f t="shared" si="26"/>
        <v>16231.19930715973</v>
      </c>
      <c r="AO11" s="21">
        <f t="shared" si="26"/>
        <v>16231.19930715973</v>
      </c>
      <c r="AP11" s="21">
        <f t="shared" si="26"/>
        <v>16231.19930715973</v>
      </c>
      <c r="AQ11" s="21">
        <f t="shared" si="26"/>
        <v>16231.19930715973</v>
      </c>
      <c r="AR11" s="21">
        <f t="shared" si="26"/>
        <v>16231.19930715973</v>
      </c>
      <c r="AS11" s="21">
        <f t="shared" si="26"/>
        <v>16231.19930715973</v>
      </c>
      <c r="AT11" s="21">
        <f t="shared" si="26"/>
        <v>16231.19930715973</v>
      </c>
      <c r="AU11" s="21">
        <f t="shared" si="26"/>
        <v>16231.19930715973</v>
      </c>
      <c r="AV11" s="21">
        <f t="shared" si="26"/>
        <v>16231.19930715973</v>
      </c>
      <c r="AW11" s="21">
        <f t="shared" si="26"/>
        <v>16231.19930715973</v>
      </c>
      <c r="AX11" s="21">
        <f t="shared" si="26"/>
        <v>16231.19930715973</v>
      </c>
      <c r="AY11" s="21">
        <f t="shared" si="26"/>
        <v>16231.19930715973</v>
      </c>
      <c r="AZ11" s="21">
        <f t="shared" si="26"/>
        <v>16231.19930715973</v>
      </c>
      <c r="BA11" s="21">
        <f t="shared" si="26"/>
        <v>16231.19930715973</v>
      </c>
      <c r="BB11" s="21">
        <f t="shared" si="26"/>
        <v>16231.19930715973</v>
      </c>
      <c r="BC11" s="21">
        <f t="shared" si="26"/>
        <v>16231.19930715973</v>
      </c>
      <c r="BD11" s="21">
        <f t="shared" si="26"/>
        <v>16231.19930715973</v>
      </c>
      <c r="BE11" s="21">
        <f t="shared" si="26"/>
        <v>16231.19930715973</v>
      </c>
      <c r="BF11" s="21">
        <f t="shared" si="26"/>
        <v>16231.19930715973</v>
      </c>
      <c r="BG11" s="21">
        <f t="shared" si="26"/>
        <v>16231.19930715973</v>
      </c>
      <c r="BH11" s="21">
        <f t="shared" si="26"/>
        <v>16231.19930715973</v>
      </c>
      <c r="BI11" s="21">
        <f t="shared" si="26"/>
        <v>16231.19930715973</v>
      </c>
      <c r="BJ11" s="21">
        <f t="shared" si="26"/>
        <v>16231.19930715973</v>
      </c>
      <c r="BK11" s="21">
        <f t="shared" si="26"/>
        <v>16231.19930715973</v>
      </c>
      <c r="BL11" s="21">
        <f t="shared" si="26"/>
        <v>16231.19930715973</v>
      </c>
      <c r="BM11" s="21">
        <f t="shared" si="26"/>
        <v>16231.19930715973</v>
      </c>
      <c r="BN11" s="21">
        <f t="shared" si="26"/>
        <v>16231.19930715973</v>
      </c>
      <c r="BO11" s="21">
        <f t="shared" si="26"/>
        <v>16231.19930715973</v>
      </c>
      <c r="BP11" s="21">
        <f t="shared" si="26"/>
        <v>16231.19930715973</v>
      </c>
      <c r="BQ11" s="21">
        <f t="shared" ref="BQ11:EB11" si="27">BQ9-BQ10</f>
        <v>16231.19930715973</v>
      </c>
      <c r="BR11" s="21">
        <f t="shared" si="27"/>
        <v>16231.19930715973</v>
      </c>
      <c r="BS11" s="21">
        <f t="shared" si="27"/>
        <v>16231.19930715973</v>
      </c>
      <c r="BT11" s="21">
        <f t="shared" si="27"/>
        <v>16231.19930715973</v>
      </c>
      <c r="BU11" s="21">
        <f t="shared" si="27"/>
        <v>16231.19930715973</v>
      </c>
      <c r="BV11" s="21">
        <f t="shared" si="27"/>
        <v>16231.19930715973</v>
      </c>
      <c r="BW11" s="21">
        <f t="shared" si="27"/>
        <v>16231.19930715973</v>
      </c>
      <c r="BX11" s="21">
        <f t="shared" si="27"/>
        <v>16231.19930715973</v>
      </c>
      <c r="BY11" s="21">
        <f t="shared" si="27"/>
        <v>16231.19930715973</v>
      </c>
      <c r="BZ11" s="21">
        <f t="shared" si="27"/>
        <v>16231.19930715973</v>
      </c>
      <c r="CA11" s="21">
        <f t="shared" si="27"/>
        <v>16231.19930715973</v>
      </c>
      <c r="CB11" s="21">
        <f t="shared" si="27"/>
        <v>16231.19930715973</v>
      </c>
      <c r="CC11" s="21">
        <f t="shared" si="27"/>
        <v>16231.19930715973</v>
      </c>
      <c r="CD11" s="21">
        <f t="shared" si="27"/>
        <v>16231.19930715973</v>
      </c>
      <c r="CE11" s="21">
        <f t="shared" si="27"/>
        <v>16231.19930715973</v>
      </c>
      <c r="CF11" s="21">
        <f t="shared" si="27"/>
        <v>16231.19930715973</v>
      </c>
      <c r="CG11" s="21">
        <f t="shared" si="27"/>
        <v>16231.19930715973</v>
      </c>
      <c r="CH11" s="21">
        <f t="shared" si="27"/>
        <v>16231.19930715973</v>
      </c>
      <c r="CI11" s="21">
        <f t="shared" si="27"/>
        <v>16231.19930715973</v>
      </c>
      <c r="CJ11" s="21">
        <f t="shared" si="27"/>
        <v>16231.19930715973</v>
      </c>
      <c r="CK11" s="21">
        <f t="shared" si="27"/>
        <v>16231.19930715973</v>
      </c>
      <c r="CL11" s="21">
        <f t="shared" si="27"/>
        <v>16231.19930715973</v>
      </c>
      <c r="CM11" s="21">
        <f t="shared" si="27"/>
        <v>16231.19930715973</v>
      </c>
      <c r="CN11" s="21">
        <f t="shared" si="27"/>
        <v>16231.19930715973</v>
      </c>
      <c r="CO11" s="21">
        <f t="shared" si="27"/>
        <v>16231.19930715973</v>
      </c>
      <c r="CP11" s="21">
        <f t="shared" si="27"/>
        <v>16231.19930715973</v>
      </c>
      <c r="CQ11" s="21">
        <f t="shared" si="27"/>
        <v>16231.19930715973</v>
      </c>
      <c r="CR11" s="21">
        <f t="shared" si="27"/>
        <v>16231.19930715973</v>
      </c>
      <c r="CS11" s="21">
        <f t="shared" si="27"/>
        <v>16231.19930715973</v>
      </c>
      <c r="CT11" s="21">
        <f t="shared" si="27"/>
        <v>16231.19930715973</v>
      </c>
      <c r="CU11" s="21">
        <f t="shared" si="27"/>
        <v>16231.19930715973</v>
      </c>
      <c r="CV11" s="21">
        <f t="shared" si="27"/>
        <v>16231.19930715973</v>
      </c>
      <c r="CW11" s="21">
        <f t="shared" si="27"/>
        <v>16231.19930715973</v>
      </c>
      <c r="CX11" s="21">
        <f t="shared" si="27"/>
        <v>16231.19930715973</v>
      </c>
      <c r="CY11" s="21">
        <f t="shared" si="27"/>
        <v>16231.19930715973</v>
      </c>
      <c r="CZ11" s="21">
        <f t="shared" si="27"/>
        <v>16231.19930715973</v>
      </c>
      <c r="DA11" s="21">
        <f t="shared" si="27"/>
        <v>16231.19930715973</v>
      </c>
      <c r="DB11" s="21">
        <f t="shared" si="27"/>
        <v>16231.19930715973</v>
      </c>
      <c r="DC11" s="21">
        <f t="shared" si="27"/>
        <v>16231.19930715973</v>
      </c>
      <c r="DD11" s="21">
        <f t="shared" si="27"/>
        <v>16231.19930715973</v>
      </c>
      <c r="DE11" s="21">
        <f t="shared" si="27"/>
        <v>16231.19930715973</v>
      </c>
      <c r="DF11" s="21">
        <f t="shared" si="27"/>
        <v>16231.19930715973</v>
      </c>
      <c r="DG11" s="21">
        <f t="shared" si="27"/>
        <v>16231.19930715973</v>
      </c>
      <c r="DH11" s="21">
        <f t="shared" si="27"/>
        <v>16231.19930715973</v>
      </c>
      <c r="DI11" s="21">
        <f t="shared" si="27"/>
        <v>16231.19930715973</v>
      </c>
      <c r="DJ11" s="21">
        <f t="shared" si="27"/>
        <v>16231.19930715973</v>
      </c>
      <c r="DK11" s="21">
        <f t="shared" si="27"/>
        <v>16231.19930715973</v>
      </c>
      <c r="DL11" s="21">
        <f t="shared" si="27"/>
        <v>16231.19930715973</v>
      </c>
      <c r="DM11" s="21">
        <f t="shared" si="27"/>
        <v>16231.19930715973</v>
      </c>
      <c r="DN11" s="21">
        <f t="shared" si="27"/>
        <v>16231.19930715973</v>
      </c>
      <c r="DO11" s="21">
        <f t="shared" si="27"/>
        <v>16231.19930715973</v>
      </c>
      <c r="DP11" s="21">
        <f t="shared" si="27"/>
        <v>16231.19930715973</v>
      </c>
      <c r="DQ11" s="21">
        <f t="shared" si="27"/>
        <v>16231.19930715973</v>
      </c>
      <c r="DR11" s="21">
        <f t="shared" si="27"/>
        <v>16231.19930715973</v>
      </c>
      <c r="DS11" s="21">
        <f t="shared" si="27"/>
        <v>16231.19930715973</v>
      </c>
      <c r="DT11" s="21">
        <f t="shared" si="27"/>
        <v>16231.19930715973</v>
      </c>
      <c r="DU11" s="21">
        <f t="shared" si="27"/>
        <v>16231.19930715973</v>
      </c>
      <c r="DV11" s="21">
        <f t="shared" si="27"/>
        <v>16231.19930715973</v>
      </c>
      <c r="DW11" s="21">
        <f t="shared" si="27"/>
        <v>16231.19930715973</v>
      </c>
      <c r="DX11" s="21">
        <f t="shared" si="27"/>
        <v>16231.19930715973</v>
      </c>
      <c r="DY11" s="21">
        <f t="shared" si="27"/>
        <v>16231.19930715973</v>
      </c>
      <c r="DZ11" s="21">
        <f t="shared" si="27"/>
        <v>16231.19930715973</v>
      </c>
      <c r="EA11" s="21">
        <f t="shared" si="27"/>
        <v>16231.19930715973</v>
      </c>
      <c r="EB11" s="21">
        <f t="shared" si="27"/>
        <v>16231.19930715973</v>
      </c>
      <c r="EC11" s="21">
        <f t="shared" ref="EC11:GN11" si="28">EC9-EC10</f>
        <v>16231.19930715973</v>
      </c>
      <c r="ED11" s="21">
        <f t="shared" si="28"/>
        <v>16231.19930715973</v>
      </c>
      <c r="EE11" s="21">
        <f t="shared" si="28"/>
        <v>16231.19930715973</v>
      </c>
      <c r="EF11" s="21">
        <f t="shared" si="28"/>
        <v>16231.19930715973</v>
      </c>
      <c r="EG11" s="21">
        <f t="shared" si="28"/>
        <v>16231.19930715973</v>
      </c>
      <c r="EH11" s="21">
        <f t="shared" si="28"/>
        <v>16231.19930715973</v>
      </c>
      <c r="EI11" s="21">
        <f t="shared" si="28"/>
        <v>16231.19930715973</v>
      </c>
      <c r="EJ11" s="21">
        <f t="shared" si="28"/>
        <v>16231.19930715973</v>
      </c>
      <c r="EK11" s="21">
        <f t="shared" si="28"/>
        <v>16231.19930715973</v>
      </c>
      <c r="EL11" s="21">
        <f t="shared" si="28"/>
        <v>16231.19930715973</v>
      </c>
      <c r="EM11" s="21">
        <f t="shared" si="28"/>
        <v>16231.19930715973</v>
      </c>
      <c r="EN11" s="21">
        <f t="shared" si="28"/>
        <v>16231.19930715973</v>
      </c>
      <c r="EO11" s="21">
        <f t="shared" si="28"/>
        <v>16231.19930715973</v>
      </c>
      <c r="EP11" s="21">
        <f t="shared" si="28"/>
        <v>16231.19930715973</v>
      </c>
      <c r="EQ11" s="21">
        <f t="shared" si="28"/>
        <v>16231.19930715973</v>
      </c>
      <c r="ER11" s="21">
        <f t="shared" si="28"/>
        <v>16231.19930715973</v>
      </c>
      <c r="ES11" s="21">
        <f t="shared" si="28"/>
        <v>16231.19930715973</v>
      </c>
      <c r="ET11" s="21">
        <f t="shared" si="28"/>
        <v>16231.19930715973</v>
      </c>
      <c r="EU11" s="21">
        <f t="shared" si="28"/>
        <v>16231.19930715973</v>
      </c>
      <c r="EV11" s="21">
        <f t="shared" si="28"/>
        <v>16231.19930715973</v>
      </c>
      <c r="EW11" s="21">
        <f t="shared" si="28"/>
        <v>16231.19930715973</v>
      </c>
      <c r="EX11" s="21">
        <f t="shared" si="28"/>
        <v>16231.19930715973</v>
      </c>
      <c r="EY11" s="21">
        <f t="shared" si="28"/>
        <v>16231.19930715973</v>
      </c>
      <c r="EZ11" s="21">
        <f t="shared" si="28"/>
        <v>16231.19930715973</v>
      </c>
      <c r="FA11" s="21">
        <f t="shared" si="28"/>
        <v>16231.19930715973</v>
      </c>
      <c r="FB11" s="21">
        <f t="shared" si="28"/>
        <v>16231.19930715973</v>
      </c>
      <c r="FC11" s="21">
        <f t="shared" si="28"/>
        <v>16231.19930715973</v>
      </c>
      <c r="FD11" s="21">
        <f t="shared" si="28"/>
        <v>16231.19930715973</v>
      </c>
      <c r="FE11" s="21">
        <f t="shared" si="28"/>
        <v>16231.19930715973</v>
      </c>
      <c r="FF11" s="21">
        <f t="shared" si="28"/>
        <v>16231.19930715973</v>
      </c>
      <c r="FG11" s="21">
        <f t="shared" si="28"/>
        <v>16231.19930715973</v>
      </c>
      <c r="FH11" s="21">
        <f t="shared" si="28"/>
        <v>16231.19930715973</v>
      </c>
      <c r="FI11" s="21">
        <f t="shared" si="28"/>
        <v>16231.19930715973</v>
      </c>
      <c r="FJ11" s="21">
        <f t="shared" si="28"/>
        <v>16231.19930715973</v>
      </c>
      <c r="FK11" s="21">
        <f t="shared" si="28"/>
        <v>16231.19930715973</v>
      </c>
      <c r="FL11" s="21">
        <f t="shared" si="28"/>
        <v>16231.19930715973</v>
      </c>
      <c r="FM11" s="21">
        <f t="shared" si="28"/>
        <v>16231.19930715973</v>
      </c>
      <c r="FN11" s="21">
        <f t="shared" si="28"/>
        <v>16231.19930715973</v>
      </c>
      <c r="FO11" s="21">
        <f t="shared" si="28"/>
        <v>16231.19930715973</v>
      </c>
      <c r="FP11" s="21">
        <f t="shared" si="28"/>
        <v>16231.19930715973</v>
      </c>
      <c r="FQ11" s="21">
        <f t="shared" si="28"/>
        <v>16231.19930715973</v>
      </c>
      <c r="FR11" s="21">
        <f t="shared" si="28"/>
        <v>16231.19930715973</v>
      </c>
      <c r="FS11" s="21">
        <f t="shared" si="28"/>
        <v>16231.19930715973</v>
      </c>
      <c r="FT11" s="21">
        <f t="shared" si="28"/>
        <v>16231.19930715973</v>
      </c>
      <c r="FU11" s="21">
        <f t="shared" si="28"/>
        <v>16231.19930715973</v>
      </c>
      <c r="FV11" s="21">
        <f t="shared" si="28"/>
        <v>16231.19930715973</v>
      </c>
      <c r="FW11" s="21">
        <f t="shared" si="28"/>
        <v>16231.19930715973</v>
      </c>
      <c r="FX11" s="21">
        <f t="shared" si="28"/>
        <v>16231.19930715973</v>
      </c>
      <c r="FY11" s="21">
        <f t="shared" si="28"/>
        <v>16231.19930715973</v>
      </c>
      <c r="FZ11" s="21">
        <f t="shared" si="28"/>
        <v>16231.19930715973</v>
      </c>
      <c r="GA11" s="21">
        <f t="shared" si="28"/>
        <v>16231.19930715973</v>
      </c>
      <c r="GB11" s="21">
        <f t="shared" si="28"/>
        <v>16231.19930715973</v>
      </c>
      <c r="GC11" s="21">
        <f t="shared" si="28"/>
        <v>16231.19930715973</v>
      </c>
      <c r="GD11" s="21">
        <f t="shared" si="28"/>
        <v>16231.19930715973</v>
      </c>
      <c r="GE11" s="21">
        <f t="shared" si="28"/>
        <v>16231.19930715973</v>
      </c>
      <c r="GF11" s="21">
        <f t="shared" si="28"/>
        <v>16231.19930715973</v>
      </c>
      <c r="GG11" s="21">
        <f t="shared" si="28"/>
        <v>16231.19930715973</v>
      </c>
      <c r="GH11" s="21">
        <f t="shared" si="28"/>
        <v>16231.19930715973</v>
      </c>
      <c r="GI11" s="21">
        <f t="shared" si="28"/>
        <v>16231.19930715973</v>
      </c>
      <c r="GJ11" s="21">
        <f t="shared" si="28"/>
        <v>16231.19930715973</v>
      </c>
      <c r="GK11" s="21">
        <f t="shared" si="28"/>
        <v>16231.19930715973</v>
      </c>
      <c r="GL11" s="21">
        <f t="shared" si="28"/>
        <v>16231.19930715973</v>
      </c>
      <c r="GM11" s="21">
        <f t="shared" si="28"/>
        <v>16231.19930715973</v>
      </c>
      <c r="GN11" s="21">
        <f t="shared" si="28"/>
        <v>16231.19930715973</v>
      </c>
      <c r="GO11" s="21">
        <f t="shared" ref="GO11:IZ11" si="29">GO9-GO10</f>
        <v>16231.19930715973</v>
      </c>
      <c r="GP11" s="21">
        <f t="shared" si="29"/>
        <v>16231.19930715973</v>
      </c>
      <c r="GQ11" s="21">
        <f t="shared" si="29"/>
        <v>16231.19930715973</v>
      </c>
      <c r="GR11" s="21">
        <f t="shared" si="29"/>
        <v>16231.19930715973</v>
      </c>
      <c r="GS11" s="21">
        <f t="shared" si="29"/>
        <v>16231.19930715973</v>
      </c>
      <c r="GT11" s="21">
        <f t="shared" si="29"/>
        <v>16231.19930715973</v>
      </c>
      <c r="GU11" s="21">
        <f t="shared" si="29"/>
        <v>16231.19930715973</v>
      </c>
      <c r="GV11" s="21">
        <f t="shared" si="29"/>
        <v>16231.19930715973</v>
      </c>
      <c r="GW11" s="21">
        <f t="shared" si="29"/>
        <v>16231.19930715973</v>
      </c>
      <c r="GX11" s="21">
        <f t="shared" si="29"/>
        <v>16231.19930715973</v>
      </c>
      <c r="GY11" s="21">
        <f t="shared" si="29"/>
        <v>16231.19930715973</v>
      </c>
      <c r="GZ11" s="21">
        <f t="shared" si="29"/>
        <v>16231.19930715973</v>
      </c>
      <c r="HA11" s="21">
        <f t="shared" si="29"/>
        <v>16231.19930715973</v>
      </c>
      <c r="HB11" s="21">
        <f t="shared" si="29"/>
        <v>16231.19930715973</v>
      </c>
      <c r="HC11" s="21">
        <f t="shared" si="29"/>
        <v>16231.19930715973</v>
      </c>
      <c r="HD11" s="21">
        <f t="shared" si="29"/>
        <v>16231.19930715973</v>
      </c>
      <c r="HE11" s="21">
        <f t="shared" si="29"/>
        <v>16231.19930715973</v>
      </c>
      <c r="HF11" s="21">
        <f t="shared" si="29"/>
        <v>16231.19930715973</v>
      </c>
      <c r="HG11" s="21">
        <f t="shared" si="29"/>
        <v>16231.19930715973</v>
      </c>
      <c r="HH11" s="21">
        <f t="shared" si="29"/>
        <v>16231.19930715973</v>
      </c>
      <c r="HI11" s="21">
        <f t="shared" si="29"/>
        <v>16231.19930715973</v>
      </c>
      <c r="HJ11" s="21">
        <f t="shared" si="29"/>
        <v>16231.19930715973</v>
      </c>
      <c r="HK11" s="21">
        <f t="shared" si="29"/>
        <v>16231.19930715973</v>
      </c>
      <c r="HL11" s="21">
        <f t="shared" si="29"/>
        <v>16231.19930715973</v>
      </c>
      <c r="HM11" s="21">
        <f t="shared" si="29"/>
        <v>16231.19930715973</v>
      </c>
      <c r="HN11" s="21">
        <f t="shared" si="29"/>
        <v>16231.19930715973</v>
      </c>
      <c r="HO11" s="21">
        <f t="shared" si="29"/>
        <v>16231.19930715973</v>
      </c>
      <c r="HP11" s="21">
        <f t="shared" si="29"/>
        <v>16231.19930715973</v>
      </c>
      <c r="HQ11" s="21">
        <f t="shared" si="29"/>
        <v>16231.19930715973</v>
      </c>
      <c r="HR11" s="21">
        <f t="shared" si="29"/>
        <v>16231.19930715973</v>
      </c>
      <c r="HS11" s="21">
        <f t="shared" si="29"/>
        <v>16231.19930715973</v>
      </c>
      <c r="HT11" s="21">
        <f t="shared" si="29"/>
        <v>16231.19930715973</v>
      </c>
      <c r="HU11" s="21">
        <f t="shared" si="29"/>
        <v>16231.19930715973</v>
      </c>
      <c r="HV11" s="21">
        <f t="shared" si="29"/>
        <v>16231.19930715973</v>
      </c>
      <c r="HW11" s="21">
        <f t="shared" si="29"/>
        <v>16231.19930715973</v>
      </c>
      <c r="HX11" s="21">
        <f t="shared" si="29"/>
        <v>16231.19930715973</v>
      </c>
      <c r="HY11" s="21">
        <f t="shared" si="29"/>
        <v>16231.19930715973</v>
      </c>
      <c r="HZ11" s="21">
        <f t="shared" si="29"/>
        <v>16231.19930715973</v>
      </c>
      <c r="IA11" s="21">
        <f t="shared" si="29"/>
        <v>16231.19930715973</v>
      </c>
      <c r="IB11" s="21">
        <f t="shared" si="29"/>
        <v>16231.19930715973</v>
      </c>
      <c r="IC11" s="21">
        <f t="shared" si="29"/>
        <v>16231.19930715973</v>
      </c>
      <c r="ID11" s="21">
        <f t="shared" si="29"/>
        <v>16231.19930715973</v>
      </c>
      <c r="IE11" s="21">
        <f t="shared" si="29"/>
        <v>16231.19930715973</v>
      </c>
      <c r="IF11" s="21">
        <f t="shared" si="29"/>
        <v>16231.19930715973</v>
      </c>
      <c r="IG11" s="21">
        <f t="shared" si="29"/>
        <v>16231.19930715973</v>
      </c>
      <c r="IH11" s="21">
        <f t="shared" si="29"/>
        <v>16231.19930715973</v>
      </c>
      <c r="II11" s="21">
        <f t="shared" si="29"/>
        <v>16231.19930715973</v>
      </c>
      <c r="IJ11" s="21">
        <f t="shared" si="29"/>
        <v>16231.19930715973</v>
      </c>
      <c r="IK11" s="21">
        <f t="shared" si="29"/>
        <v>16231.19930715973</v>
      </c>
      <c r="IL11" s="21">
        <f t="shared" si="29"/>
        <v>16231.19930715973</v>
      </c>
      <c r="IM11" s="21">
        <f t="shared" si="29"/>
        <v>16231.19930715973</v>
      </c>
      <c r="IN11" s="21">
        <f t="shared" si="29"/>
        <v>16231.19930715973</v>
      </c>
      <c r="IO11" s="21">
        <f t="shared" si="29"/>
        <v>16231.19930715973</v>
      </c>
      <c r="IP11" s="21">
        <f t="shared" si="29"/>
        <v>16231.19930715973</v>
      </c>
      <c r="IQ11" s="21">
        <f t="shared" si="29"/>
        <v>16231.19930715973</v>
      </c>
      <c r="IR11" s="21">
        <f t="shared" si="29"/>
        <v>16231.19930715973</v>
      </c>
      <c r="IS11" s="21">
        <f t="shared" si="29"/>
        <v>16231.19930715973</v>
      </c>
      <c r="IT11" s="21">
        <f t="shared" si="29"/>
        <v>16231.19930715973</v>
      </c>
      <c r="IU11" s="21">
        <f t="shared" si="29"/>
        <v>16231.19930715973</v>
      </c>
      <c r="IV11" s="21">
        <f t="shared" si="29"/>
        <v>16231.19930715973</v>
      </c>
      <c r="IW11" s="21">
        <f t="shared" si="29"/>
        <v>16231.19930715973</v>
      </c>
      <c r="IX11" s="21">
        <f t="shared" si="29"/>
        <v>16231.19930715973</v>
      </c>
      <c r="IY11" s="21">
        <f t="shared" si="29"/>
        <v>16231.19930715973</v>
      </c>
      <c r="IZ11" s="21">
        <f t="shared" si="29"/>
        <v>16231.19930715973</v>
      </c>
      <c r="JA11" s="21">
        <f t="shared" ref="JA11:KQ11" si="30">JA9-JA10</f>
        <v>16231.19930715973</v>
      </c>
      <c r="JB11" s="21">
        <f t="shared" si="30"/>
        <v>16231.19930715973</v>
      </c>
      <c r="JC11" s="21">
        <f t="shared" si="30"/>
        <v>16231.19930715973</v>
      </c>
      <c r="JD11" s="21">
        <f t="shared" si="30"/>
        <v>16231.19930715973</v>
      </c>
      <c r="JE11" s="21">
        <f t="shared" si="30"/>
        <v>16231.19930715973</v>
      </c>
      <c r="JF11" s="21">
        <f t="shared" si="30"/>
        <v>16231.19930715973</v>
      </c>
      <c r="JG11" s="21">
        <f t="shared" si="30"/>
        <v>16231.19930715973</v>
      </c>
      <c r="JH11" s="21">
        <f t="shared" si="30"/>
        <v>16231.19930715973</v>
      </c>
      <c r="JI11" s="21">
        <f t="shared" si="30"/>
        <v>16231.19930715973</v>
      </c>
      <c r="JJ11" s="21">
        <f t="shared" si="30"/>
        <v>16231.19930715973</v>
      </c>
      <c r="JK11" s="21">
        <f t="shared" si="30"/>
        <v>16231.19930715973</v>
      </c>
      <c r="JL11" s="21">
        <f t="shared" si="30"/>
        <v>16231.19930715973</v>
      </c>
      <c r="JM11" s="21">
        <f t="shared" si="30"/>
        <v>16231.19930715973</v>
      </c>
      <c r="JN11" s="21">
        <f t="shared" si="30"/>
        <v>16231.19930715973</v>
      </c>
      <c r="JO11" s="21">
        <f t="shared" si="30"/>
        <v>16231.19930715973</v>
      </c>
      <c r="JP11" s="21">
        <f t="shared" si="30"/>
        <v>16231.19930715973</v>
      </c>
      <c r="JQ11" s="21">
        <f t="shared" si="30"/>
        <v>16231.19930715973</v>
      </c>
      <c r="JR11" s="21">
        <f t="shared" si="30"/>
        <v>16231.19930715973</v>
      </c>
      <c r="JS11" s="21">
        <f t="shared" si="30"/>
        <v>16231.19930715973</v>
      </c>
      <c r="JT11" s="21">
        <f t="shared" si="30"/>
        <v>16231.19930715973</v>
      </c>
      <c r="JU11" s="21">
        <f t="shared" si="30"/>
        <v>16231.19930715973</v>
      </c>
      <c r="JV11" s="21">
        <f t="shared" si="30"/>
        <v>16231.19930715973</v>
      </c>
      <c r="JW11" s="21">
        <f t="shared" si="30"/>
        <v>16231.19930715973</v>
      </c>
      <c r="JX11" s="21">
        <f t="shared" si="30"/>
        <v>16231.19930715973</v>
      </c>
      <c r="JY11" s="21">
        <f t="shared" si="30"/>
        <v>16231.19930715973</v>
      </c>
      <c r="JZ11" s="21">
        <f t="shared" si="30"/>
        <v>16231.19930715973</v>
      </c>
      <c r="KA11" s="21">
        <f t="shared" si="30"/>
        <v>16231.19930715973</v>
      </c>
      <c r="KB11" s="21">
        <f t="shared" si="30"/>
        <v>16231.19930715973</v>
      </c>
      <c r="KC11" s="21">
        <f t="shared" si="30"/>
        <v>16231.19930715973</v>
      </c>
      <c r="KD11" s="21">
        <f t="shared" si="30"/>
        <v>16231.19930715973</v>
      </c>
      <c r="KE11" s="21">
        <f t="shared" si="30"/>
        <v>16231.19930715973</v>
      </c>
      <c r="KF11" s="21">
        <f t="shared" si="30"/>
        <v>16231.19930715973</v>
      </c>
      <c r="KG11" s="21">
        <f t="shared" si="30"/>
        <v>16231.19930715973</v>
      </c>
      <c r="KH11" s="21">
        <f t="shared" si="30"/>
        <v>16231.19930715973</v>
      </c>
      <c r="KI11" s="21">
        <f t="shared" si="30"/>
        <v>16231.19930715973</v>
      </c>
      <c r="KJ11" s="21">
        <f t="shared" si="30"/>
        <v>16231.19930715973</v>
      </c>
      <c r="KK11" s="21">
        <f t="shared" si="30"/>
        <v>16231.19930715973</v>
      </c>
      <c r="KL11" s="21">
        <f t="shared" si="30"/>
        <v>16231.19930715973</v>
      </c>
      <c r="KM11" s="21">
        <f t="shared" si="30"/>
        <v>16231.19930715973</v>
      </c>
      <c r="KN11" s="21">
        <f t="shared" si="30"/>
        <v>16231.19930715973</v>
      </c>
      <c r="KO11" s="21">
        <f t="shared" si="30"/>
        <v>16231.19930715973</v>
      </c>
      <c r="KP11" s="21">
        <f t="shared" si="30"/>
        <v>16231.19930715973</v>
      </c>
      <c r="KQ11" s="21">
        <f t="shared" si="30"/>
        <v>16231.19930715973</v>
      </c>
    </row>
    <row r="12" spans="1:303" x14ac:dyDescent="0.25">
      <c r="B12" t="s">
        <v>776</v>
      </c>
      <c r="D12" s="5">
        <f>DEPRECIACAO!D8</f>
        <v>1500</v>
      </c>
      <c r="E12" s="5">
        <f>DEPRECIACAO!E8</f>
        <v>1500</v>
      </c>
      <c r="F12" s="5">
        <f>DEPRECIACAO!F8</f>
        <v>1500</v>
      </c>
      <c r="G12" s="5">
        <f>DEPRECIACAO!G8</f>
        <v>1500</v>
      </c>
      <c r="H12" s="5">
        <f>DEPRECIACAO!H8</f>
        <v>1500</v>
      </c>
      <c r="I12" s="5">
        <f>DEPRECIACAO!I8</f>
        <v>1500</v>
      </c>
      <c r="J12" s="5">
        <f>DEPRECIACAO!J8</f>
        <v>1500</v>
      </c>
      <c r="K12" s="5">
        <f>DEPRECIACAO!K8</f>
        <v>1500</v>
      </c>
      <c r="L12" s="5">
        <f>DEPRECIACAO!L8</f>
        <v>1500</v>
      </c>
      <c r="M12" s="5">
        <f>DEPRECIACAO!M8</f>
        <v>1500</v>
      </c>
      <c r="N12" s="5">
        <f>DEPRECIACAO!N8</f>
        <v>1500</v>
      </c>
      <c r="O12" s="5">
        <f>DEPRECIACAO!O8</f>
        <v>1500</v>
      </c>
      <c r="P12" s="5">
        <f>DEPRECIACAO!P8</f>
        <v>1500</v>
      </c>
      <c r="Q12" s="5">
        <f>DEPRECIACAO!Q8</f>
        <v>1500</v>
      </c>
      <c r="R12" s="5">
        <f>DEPRECIACAO!R8</f>
        <v>1500</v>
      </c>
      <c r="S12" s="5">
        <f>DEPRECIACAO!S8</f>
        <v>1500</v>
      </c>
      <c r="T12" s="5">
        <f>DEPRECIACAO!T8</f>
        <v>1500</v>
      </c>
      <c r="U12" s="5">
        <f>DEPRECIACAO!U8</f>
        <v>1500</v>
      </c>
      <c r="V12" s="5">
        <f>DEPRECIACAO!V8</f>
        <v>1500</v>
      </c>
      <c r="W12" s="5">
        <f>DEPRECIACAO!W8</f>
        <v>1500</v>
      </c>
      <c r="X12" s="5">
        <f>DEPRECIACAO!X8</f>
        <v>1500</v>
      </c>
      <c r="Y12" s="5">
        <f>DEPRECIACAO!Y8</f>
        <v>1500</v>
      </c>
      <c r="Z12" s="5">
        <f>DEPRECIACAO!Z8</f>
        <v>1500</v>
      </c>
      <c r="AA12" s="5">
        <f>DEPRECIACAO!AA8</f>
        <v>1500</v>
      </c>
      <c r="AB12" s="5">
        <f>DEPRECIACAO!AB8</f>
        <v>1500</v>
      </c>
      <c r="AC12" s="5">
        <f>DEPRECIACAO!AC8</f>
        <v>1500</v>
      </c>
      <c r="AD12" s="5">
        <f>DEPRECIACAO!AD8</f>
        <v>1500</v>
      </c>
      <c r="AE12" s="5">
        <f>DEPRECIACAO!AE8</f>
        <v>1500</v>
      </c>
      <c r="AF12" s="5">
        <f>DEPRECIACAO!AF8</f>
        <v>1500</v>
      </c>
      <c r="AG12" s="5">
        <f>DEPRECIACAO!AG8</f>
        <v>1500</v>
      </c>
      <c r="AH12" s="5">
        <f>DEPRECIACAO!AH8</f>
        <v>1500</v>
      </c>
      <c r="AI12" s="5">
        <f>DEPRECIACAO!AI8</f>
        <v>1500</v>
      </c>
      <c r="AJ12" s="5">
        <f>DEPRECIACAO!AJ8</f>
        <v>1500</v>
      </c>
      <c r="AK12" s="5">
        <f>DEPRECIACAO!AK8</f>
        <v>1500</v>
      </c>
      <c r="AL12" s="5">
        <f>DEPRECIACAO!AL8</f>
        <v>1500</v>
      </c>
      <c r="AM12" s="5">
        <f>DEPRECIACAO!AM8</f>
        <v>1500</v>
      </c>
      <c r="AN12" s="5">
        <f>DEPRECIACAO!AN8</f>
        <v>1500</v>
      </c>
      <c r="AO12" s="5">
        <f>DEPRECIACAO!AO8</f>
        <v>1500</v>
      </c>
      <c r="AP12" s="5">
        <f>DEPRECIACAO!AP8</f>
        <v>1500</v>
      </c>
      <c r="AQ12" s="5">
        <f>DEPRECIACAO!AQ8</f>
        <v>1500</v>
      </c>
      <c r="AR12" s="5">
        <f>DEPRECIACAO!AR8</f>
        <v>1500</v>
      </c>
      <c r="AS12" s="5">
        <f>DEPRECIACAO!AS8</f>
        <v>1500</v>
      </c>
      <c r="AT12" s="5">
        <f>DEPRECIACAO!AT8</f>
        <v>1500</v>
      </c>
      <c r="AU12" s="5">
        <f>DEPRECIACAO!AU8</f>
        <v>1500</v>
      </c>
      <c r="AV12" s="5">
        <f>DEPRECIACAO!AV8</f>
        <v>1500</v>
      </c>
      <c r="AW12" s="5">
        <f>DEPRECIACAO!AW8</f>
        <v>1500</v>
      </c>
      <c r="AX12" s="5">
        <f>DEPRECIACAO!AX8</f>
        <v>1500</v>
      </c>
      <c r="AY12" s="5">
        <f>DEPRECIACAO!AY8</f>
        <v>1500</v>
      </c>
      <c r="AZ12" s="5">
        <f>DEPRECIACAO!AZ8</f>
        <v>1500</v>
      </c>
      <c r="BA12" s="5">
        <f>DEPRECIACAO!BA8</f>
        <v>1500</v>
      </c>
      <c r="BB12" s="5">
        <f>DEPRECIACAO!BB8</f>
        <v>1500</v>
      </c>
      <c r="BC12" s="5">
        <f>DEPRECIACAO!BC8</f>
        <v>1500</v>
      </c>
      <c r="BD12" s="5">
        <f>DEPRECIACAO!BD8</f>
        <v>1500</v>
      </c>
      <c r="BE12" s="5">
        <f>DEPRECIACAO!BE8</f>
        <v>1500</v>
      </c>
      <c r="BF12" s="5">
        <f>DEPRECIACAO!BF8</f>
        <v>1500</v>
      </c>
      <c r="BG12" s="5">
        <f>DEPRECIACAO!BG8</f>
        <v>1500</v>
      </c>
      <c r="BH12" s="5">
        <f>DEPRECIACAO!BH8</f>
        <v>1500</v>
      </c>
      <c r="BI12" s="5">
        <f>DEPRECIACAO!BI8</f>
        <v>1500</v>
      </c>
      <c r="BJ12" s="5">
        <f>DEPRECIACAO!BJ8</f>
        <v>1500</v>
      </c>
      <c r="BK12" s="5">
        <f>DEPRECIACAO!BK8</f>
        <v>1500</v>
      </c>
      <c r="BL12" s="5">
        <f>DEPRECIACAO!BL8</f>
        <v>1500</v>
      </c>
      <c r="BM12" s="5">
        <f>DEPRECIACAO!BM8</f>
        <v>1500</v>
      </c>
      <c r="BN12" s="5">
        <f>DEPRECIACAO!BN8</f>
        <v>1500</v>
      </c>
      <c r="BO12" s="5">
        <f>DEPRECIACAO!BO8</f>
        <v>1500</v>
      </c>
      <c r="BP12" s="5">
        <f>DEPRECIACAO!BP8</f>
        <v>1500</v>
      </c>
      <c r="BQ12" s="5">
        <f>DEPRECIACAO!BQ8</f>
        <v>1500</v>
      </c>
      <c r="BR12" s="5">
        <f>DEPRECIACAO!BR8</f>
        <v>1500</v>
      </c>
      <c r="BS12" s="5">
        <f>DEPRECIACAO!BS8</f>
        <v>1500</v>
      </c>
      <c r="BT12" s="5">
        <f>DEPRECIACAO!BT8</f>
        <v>1500</v>
      </c>
      <c r="BU12" s="5">
        <f>DEPRECIACAO!BU8</f>
        <v>1500</v>
      </c>
      <c r="BV12" s="5">
        <f>DEPRECIACAO!BV8</f>
        <v>1500</v>
      </c>
      <c r="BW12" s="5">
        <f>DEPRECIACAO!BW8</f>
        <v>1500</v>
      </c>
      <c r="BX12" s="5">
        <f>DEPRECIACAO!BX8</f>
        <v>1500</v>
      </c>
      <c r="BY12" s="5">
        <f>DEPRECIACAO!BY8</f>
        <v>1500</v>
      </c>
      <c r="BZ12" s="5">
        <f>DEPRECIACAO!BZ8</f>
        <v>1500</v>
      </c>
      <c r="CA12" s="5">
        <f>DEPRECIACAO!CA8</f>
        <v>1500</v>
      </c>
      <c r="CB12" s="5">
        <f>DEPRECIACAO!CB8</f>
        <v>1500</v>
      </c>
      <c r="CC12" s="5">
        <f>DEPRECIACAO!CC8</f>
        <v>1500</v>
      </c>
      <c r="CD12" s="5">
        <f>DEPRECIACAO!CD8</f>
        <v>1500</v>
      </c>
      <c r="CE12" s="5">
        <f>DEPRECIACAO!CE8</f>
        <v>1500</v>
      </c>
      <c r="CF12" s="5">
        <f>DEPRECIACAO!CF8</f>
        <v>1500</v>
      </c>
      <c r="CG12" s="5">
        <f>DEPRECIACAO!CG8</f>
        <v>1500</v>
      </c>
      <c r="CH12" s="5">
        <f>DEPRECIACAO!CH8</f>
        <v>1500</v>
      </c>
      <c r="CI12" s="5">
        <f>DEPRECIACAO!CI8</f>
        <v>1500</v>
      </c>
      <c r="CJ12" s="5">
        <f>DEPRECIACAO!CJ8</f>
        <v>1500</v>
      </c>
      <c r="CK12" s="5">
        <f>DEPRECIACAO!CK8</f>
        <v>1500</v>
      </c>
      <c r="CL12" s="5">
        <f>DEPRECIACAO!CL8</f>
        <v>1500</v>
      </c>
      <c r="CM12" s="5">
        <f>DEPRECIACAO!CM8</f>
        <v>1500</v>
      </c>
      <c r="CN12" s="5">
        <f>DEPRECIACAO!CN8</f>
        <v>1500</v>
      </c>
      <c r="CO12" s="5">
        <f>DEPRECIACAO!CO8</f>
        <v>1500</v>
      </c>
      <c r="CP12" s="5">
        <f>DEPRECIACAO!CP8</f>
        <v>1500</v>
      </c>
      <c r="CQ12" s="5">
        <f>DEPRECIACAO!CQ8</f>
        <v>1500</v>
      </c>
      <c r="CR12" s="5">
        <f>DEPRECIACAO!CR8</f>
        <v>1500</v>
      </c>
      <c r="CS12" s="5">
        <f>DEPRECIACAO!CS8</f>
        <v>1500</v>
      </c>
      <c r="CT12" s="5">
        <f>DEPRECIACAO!CT8</f>
        <v>1500</v>
      </c>
      <c r="CU12" s="5">
        <f>DEPRECIACAO!CU8</f>
        <v>1500</v>
      </c>
      <c r="CV12" s="5">
        <f>DEPRECIACAO!CV8</f>
        <v>1500</v>
      </c>
      <c r="CW12" s="5">
        <f>DEPRECIACAO!CW8</f>
        <v>1500</v>
      </c>
      <c r="CX12" s="5">
        <f>DEPRECIACAO!CX8</f>
        <v>1500</v>
      </c>
      <c r="CY12" s="5">
        <f>DEPRECIACAO!CY8</f>
        <v>1500</v>
      </c>
      <c r="CZ12" s="5">
        <f>DEPRECIACAO!CZ8</f>
        <v>1500</v>
      </c>
      <c r="DA12" s="5">
        <f>DEPRECIACAO!DA8</f>
        <v>1500</v>
      </c>
      <c r="DB12" s="5">
        <f>DEPRECIACAO!DB8</f>
        <v>1500</v>
      </c>
      <c r="DC12" s="5">
        <f>DEPRECIACAO!DC8</f>
        <v>1500</v>
      </c>
      <c r="DD12" s="5">
        <f>DEPRECIACAO!DD8</f>
        <v>1500</v>
      </c>
      <c r="DE12" s="5">
        <f>DEPRECIACAO!DE8</f>
        <v>1500</v>
      </c>
      <c r="DF12" s="5">
        <f>DEPRECIACAO!DF8</f>
        <v>1500</v>
      </c>
      <c r="DG12" s="5">
        <f>DEPRECIACAO!DG8</f>
        <v>1500</v>
      </c>
      <c r="DH12" s="5">
        <f>DEPRECIACAO!DH8</f>
        <v>1500</v>
      </c>
      <c r="DI12" s="5">
        <f>DEPRECIACAO!DI8</f>
        <v>1500</v>
      </c>
      <c r="DJ12" s="5">
        <f>DEPRECIACAO!DJ8</f>
        <v>1500</v>
      </c>
      <c r="DK12" s="5">
        <f>DEPRECIACAO!DK8</f>
        <v>1500</v>
      </c>
      <c r="DL12" s="5">
        <f>DEPRECIACAO!DL8</f>
        <v>1500</v>
      </c>
      <c r="DM12" s="5">
        <f>DEPRECIACAO!DM8</f>
        <v>1500</v>
      </c>
      <c r="DN12" s="5">
        <f>DEPRECIACAO!DN8</f>
        <v>1500</v>
      </c>
      <c r="DO12" s="5">
        <f>DEPRECIACAO!DO8</f>
        <v>1500</v>
      </c>
      <c r="DP12" s="5">
        <f>DEPRECIACAO!DP8</f>
        <v>1500</v>
      </c>
      <c r="DQ12" s="5">
        <f>DEPRECIACAO!DQ8</f>
        <v>1500</v>
      </c>
      <c r="DR12" s="5">
        <f>DEPRECIACAO!DR8</f>
        <v>1500</v>
      </c>
      <c r="DS12" s="5">
        <f>DEPRECIACAO!DS8</f>
        <v>1500</v>
      </c>
      <c r="DT12" s="5">
        <f>DEPRECIACAO!DT8</f>
        <v>1500</v>
      </c>
      <c r="DU12" s="5">
        <f>DEPRECIACAO!DU8</f>
        <v>1500</v>
      </c>
      <c r="DV12" s="5">
        <f>DEPRECIACAO!DV8</f>
        <v>1500</v>
      </c>
      <c r="DW12" s="5">
        <f>DEPRECIACAO!DW8</f>
        <v>1500</v>
      </c>
      <c r="DX12" s="5">
        <f>DEPRECIACAO!DX8</f>
        <v>1500</v>
      </c>
      <c r="DY12" s="5">
        <f>DEPRECIACAO!DY8</f>
        <v>1500</v>
      </c>
      <c r="DZ12" s="5">
        <f>DEPRECIACAO!DZ8</f>
        <v>1500</v>
      </c>
      <c r="EA12" s="5">
        <f>DEPRECIACAO!EA8</f>
        <v>1500</v>
      </c>
      <c r="EB12" s="5">
        <f>DEPRECIACAO!EB8</f>
        <v>1500</v>
      </c>
      <c r="EC12" s="5">
        <f>DEPRECIACAO!EC8</f>
        <v>1500</v>
      </c>
      <c r="ED12" s="5">
        <f>DEPRECIACAO!ED8</f>
        <v>1500</v>
      </c>
      <c r="EE12" s="5">
        <f>DEPRECIACAO!EE8</f>
        <v>1500</v>
      </c>
      <c r="EF12" s="5">
        <f>DEPRECIACAO!EF8</f>
        <v>1500</v>
      </c>
      <c r="EG12" s="5">
        <f>DEPRECIACAO!EG8</f>
        <v>1500</v>
      </c>
      <c r="EH12" s="5">
        <f>DEPRECIACAO!EH8</f>
        <v>1500</v>
      </c>
      <c r="EI12" s="5">
        <f>DEPRECIACAO!EI8</f>
        <v>1500</v>
      </c>
      <c r="EJ12" s="5">
        <f>DEPRECIACAO!EJ8</f>
        <v>1500</v>
      </c>
      <c r="EK12" s="5">
        <f>DEPRECIACAO!EK8</f>
        <v>1500</v>
      </c>
      <c r="EL12" s="5">
        <f>DEPRECIACAO!EL8</f>
        <v>1500</v>
      </c>
      <c r="EM12" s="5">
        <f>DEPRECIACAO!EM8</f>
        <v>1500</v>
      </c>
      <c r="EN12" s="5">
        <f>DEPRECIACAO!EN8</f>
        <v>1500</v>
      </c>
      <c r="EO12" s="5">
        <f>DEPRECIACAO!EO8</f>
        <v>1500</v>
      </c>
      <c r="EP12" s="5">
        <f>DEPRECIACAO!EP8</f>
        <v>1500</v>
      </c>
      <c r="EQ12" s="5">
        <f>DEPRECIACAO!EQ8</f>
        <v>1500</v>
      </c>
      <c r="ER12" s="5">
        <f>DEPRECIACAO!ER8</f>
        <v>1500</v>
      </c>
      <c r="ES12" s="5">
        <f>DEPRECIACAO!ES8</f>
        <v>1500</v>
      </c>
      <c r="ET12" s="5">
        <f>DEPRECIACAO!ET8</f>
        <v>1500</v>
      </c>
      <c r="EU12" s="5">
        <f>DEPRECIACAO!EU8</f>
        <v>1500</v>
      </c>
      <c r="EV12" s="5">
        <f>DEPRECIACAO!EV8</f>
        <v>1500</v>
      </c>
      <c r="EW12" s="5">
        <f>DEPRECIACAO!EW8</f>
        <v>1500</v>
      </c>
      <c r="EX12" s="5">
        <f>DEPRECIACAO!EX8</f>
        <v>1500</v>
      </c>
      <c r="EY12" s="5">
        <f>DEPRECIACAO!EY8</f>
        <v>1500</v>
      </c>
      <c r="EZ12" s="5">
        <f>DEPRECIACAO!EZ8</f>
        <v>1500</v>
      </c>
      <c r="FA12" s="5">
        <f>DEPRECIACAO!FA8</f>
        <v>1500</v>
      </c>
      <c r="FB12" s="5">
        <f>DEPRECIACAO!FB8</f>
        <v>1500</v>
      </c>
      <c r="FC12" s="5">
        <f>DEPRECIACAO!FC8</f>
        <v>1500</v>
      </c>
      <c r="FD12" s="5">
        <f>DEPRECIACAO!FD8</f>
        <v>1500</v>
      </c>
      <c r="FE12" s="5">
        <f>DEPRECIACAO!FE8</f>
        <v>1500</v>
      </c>
      <c r="FF12" s="5">
        <f>DEPRECIACAO!FF8</f>
        <v>1500</v>
      </c>
      <c r="FG12" s="5">
        <f>DEPRECIACAO!FG8</f>
        <v>1500</v>
      </c>
      <c r="FH12" s="5">
        <f>DEPRECIACAO!FH8</f>
        <v>1500</v>
      </c>
      <c r="FI12" s="5">
        <f>DEPRECIACAO!FI8</f>
        <v>1500</v>
      </c>
      <c r="FJ12" s="5">
        <f>DEPRECIACAO!FJ8</f>
        <v>1500</v>
      </c>
      <c r="FK12" s="5">
        <f>DEPRECIACAO!FK8</f>
        <v>1500</v>
      </c>
      <c r="FL12" s="5">
        <f>DEPRECIACAO!FL8</f>
        <v>1500</v>
      </c>
      <c r="FM12" s="5">
        <f>DEPRECIACAO!FM8</f>
        <v>1500</v>
      </c>
      <c r="FN12" s="5">
        <f>DEPRECIACAO!FN8</f>
        <v>1500</v>
      </c>
      <c r="FO12" s="5">
        <f>DEPRECIACAO!FO8</f>
        <v>1500</v>
      </c>
      <c r="FP12" s="5">
        <f>DEPRECIACAO!FP8</f>
        <v>1500</v>
      </c>
      <c r="FQ12" s="5">
        <f>DEPRECIACAO!FQ8</f>
        <v>1500</v>
      </c>
      <c r="FR12" s="5">
        <f>DEPRECIACAO!FR8</f>
        <v>1500</v>
      </c>
      <c r="FS12" s="5">
        <f>DEPRECIACAO!FS8</f>
        <v>1500</v>
      </c>
      <c r="FT12" s="5">
        <f>DEPRECIACAO!FT8</f>
        <v>1500</v>
      </c>
      <c r="FU12" s="5">
        <f>DEPRECIACAO!FU8</f>
        <v>1500</v>
      </c>
      <c r="FV12" s="5">
        <f>DEPRECIACAO!FV8</f>
        <v>1500</v>
      </c>
      <c r="FW12" s="5">
        <f>DEPRECIACAO!FW8</f>
        <v>1500</v>
      </c>
      <c r="FX12" s="5">
        <f>DEPRECIACAO!FX8</f>
        <v>1500</v>
      </c>
      <c r="FY12" s="5">
        <f>DEPRECIACAO!FY8</f>
        <v>1500</v>
      </c>
      <c r="FZ12" s="5">
        <f>DEPRECIACAO!FZ8</f>
        <v>1500</v>
      </c>
      <c r="GA12" s="5">
        <f>DEPRECIACAO!GA8</f>
        <v>1500</v>
      </c>
      <c r="GB12" s="5">
        <f>DEPRECIACAO!GB8</f>
        <v>1500</v>
      </c>
      <c r="GC12" s="5">
        <f>DEPRECIACAO!GC8</f>
        <v>1500</v>
      </c>
      <c r="GD12" s="5">
        <f>DEPRECIACAO!GD8</f>
        <v>1500</v>
      </c>
      <c r="GE12" s="5">
        <f>DEPRECIACAO!GE8</f>
        <v>1500</v>
      </c>
      <c r="GF12" s="5">
        <f>DEPRECIACAO!GF8</f>
        <v>1500</v>
      </c>
      <c r="GG12" s="5">
        <f>DEPRECIACAO!GG8</f>
        <v>1500</v>
      </c>
      <c r="GH12" s="5">
        <f>DEPRECIACAO!GH8</f>
        <v>1500</v>
      </c>
      <c r="GI12" s="5">
        <f>DEPRECIACAO!GI8</f>
        <v>1500</v>
      </c>
      <c r="GJ12" s="5">
        <f>DEPRECIACAO!GJ8</f>
        <v>1500</v>
      </c>
      <c r="GK12" s="5">
        <f>DEPRECIACAO!GK8</f>
        <v>1500</v>
      </c>
      <c r="GL12" s="5">
        <f>DEPRECIACAO!GL8</f>
        <v>1500</v>
      </c>
      <c r="GM12" s="5">
        <f>DEPRECIACAO!GM8</f>
        <v>1500</v>
      </c>
      <c r="GN12" s="5">
        <f>DEPRECIACAO!GN8</f>
        <v>1500</v>
      </c>
      <c r="GO12" s="5">
        <f>DEPRECIACAO!GO8</f>
        <v>1500</v>
      </c>
      <c r="GP12" s="5">
        <f>DEPRECIACAO!GP8</f>
        <v>1500</v>
      </c>
      <c r="GQ12" s="5">
        <f>DEPRECIACAO!GQ8</f>
        <v>1500</v>
      </c>
      <c r="GR12" s="5">
        <f>DEPRECIACAO!GR8</f>
        <v>1500</v>
      </c>
      <c r="GS12" s="5">
        <f>DEPRECIACAO!GS8</f>
        <v>1500</v>
      </c>
      <c r="GT12" s="5">
        <f>DEPRECIACAO!GT8</f>
        <v>1500</v>
      </c>
      <c r="GU12" s="5">
        <f>DEPRECIACAO!GU8</f>
        <v>1500</v>
      </c>
      <c r="GV12" s="5">
        <f>DEPRECIACAO!GV8</f>
        <v>1500</v>
      </c>
      <c r="GW12" s="5">
        <f>DEPRECIACAO!GW8</f>
        <v>1500</v>
      </c>
      <c r="GX12" s="5">
        <f>DEPRECIACAO!GX8</f>
        <v>1500</v>
      </c>
      <c r="GY12" s="5">
        <f>DEPRECIACAO!GY8</f>
        <v>1500</v>
      </c>
      <c r="GZ12" s="5">
        <f>DEPRECIACAO!GZ8</f>
        <v>1500</v>
      </c>
      <c r="HA12" s="5">
        <f>DEPRECIACAO!HA8</f>
        <v>1500</v>
      </c>
      <c r="HB12" s="5">
        <f>DEPRECIACAO!HB8</f>
        <v>1500</v>
      </c>
      <c r="HC12" s="5">
        <f>DEPRECIACAO!HC8</f>
        <v>1500</v>
      </c>
      <c r="HD12" s="5">
        <f>DEPRECIACAO!HD8</f>
        <v>1500</v>
      </c>
      <c r="HE12" s="5">
        <f>DEPRECIACAO!HE8</f>
        <v>1500</v>
      </c>
      <c r="HF12" s="5">
        <f>DEPRECIACAO!HF8</f>
        <v>1500</v>
      </c>
      <c r="HG12" s="5">
        <f>DEPRECIACAO!HG8</f>
        <v>1500</v>
      </c>
      <c r="HH12" s="5">
        <f>DEPRECIACAO!HH8</f>
        <v>1500</v>
      </c>
      <c r="HI12" s="5">
        <f>DEPRECIACAO!HI8</f>
        <v>1500</v>
      </c>
      <c r="HJ12" s="5">
        <f>DEPRECIACAO!HJ8</f>
        <v>1500</v>
      </c>
      <c r="HK12" s="5">
        <f>DEPRECIACAO!HK8</f>
        <v>1500</v>
      </c>
      <c r="HL12" s="5">
        <f>DEPRECIACAO!HL8</f>
        <v>1500</v>
      </c>
      <c r="HM12" s="5">
        <f>DEPRECIACAO!HM8</f>
        <v>1500</v>
      </c>
      <c r="HN12" s="5">
        <f>DEPRECIACAO!HN8</f>
        <v>1500</v>
      </c>
      <c r="HO12" s="5">
        <f>DEPRECIACAO!HO8</f>
        <v>1500</v>
      </c>
      <c r="HP12" s="5">
        <f>DEPRECIACAO!HP8</f>
        <v>1500</v>
      </c>
      <c r="HQ12" s="5">
        <f>DEPRECIACAO!HQ8</f>
        <v>1500</v>
      </c>
      <c r="HR12" s="5">
        <f>DEPRECIACAO!HR8</f>
        <v>1500</v>
      </c>
      <c r="HS12" s="5">
        <f>DEPRECIACAO!HS8</f>
        <v>1500</v>
      </c>
      <c r="HT12" s="5">
        <f>DEPRECIACAO!HT8</f>
        <v>1500</v>
      </c>
      <c r="HU12" s="5">
        <f>DEPRECIACAO!HU8</f>
        <v>1500</v>
      </c>
      <c r="HV12" s="5">
        <f>DEPRECIACAO!HV8</f>
        <v>1500</v>
      </c>
      <c r="HW12" s="5">
        <f>DEPRECIACAO!HW8</f>
        <v>1500</v>
      </c>
      <c r="HX12" s="5">
        <f>DEPRECIACAO!HX8</f>
        <v>1500</v>
      </c>
      <c r="HY12" s="5">
        <f>DEPRECIACAO!HY8</f>
        <v>1500</v>
      </c>
      <c r="HZ12" s="5">
        <f>DEPRECIACAO!HZ8</f>
        <v>1500</v>
      </c>
      <c r="IA12" s="5">
        <f>DEPRECIACAO!IA8</f>
        <v>1500</v>
      </c>
      <c r="IB12" s="5">
        <f>DEPRECIACAO!IB8</f>
        <v>1500</v>
      </c>
      <c r="IC12" s="5">
        <f>DEPRECIACAO!IC8</f>
        <v>1500</v>
      </c>
      <c r="ID12" s="5">
        <f>DEPRECIACAO!ID8</f>
        <v>1500</v>
      </c>
      <c r="IE12" s="5">
        <f>DEPRECIACAO!IE8</f>
        <v>1500</v>
      </c>
      <c r="IF12" s="5">
        <f>DEPRECIACAO!IF8</f>
        <v>1500</v>
      </c>
      <c r="IG12" s="5">
        <f>DEPRECIACAO!IG8</f>
        <v>1500</v>
      </c>
      <c r="IH12" s="5">
        <f>DEPRECIACAO!IH8</f>
        <v>1500</v>
      </c>
      <c r="II12" s="5">
        <f>DEPRECIACAO!II8</f>
        <v>1500</v>
      </c>
      <c r="IJ12" s="5">
        <f>DEPRECIACAO!IJ8</f>
        <v>1500</v>
      </c>
      <c r="IK12" s="5">
        <f>DEPRECIACAO!IK8</f>
        <v>1500</v>
      </c>
      <c r="IL12" s="5">
        <f>DEPRECIACAO!IL8</f>
        <v>1500</v>
      </c>
      <c r="IM12" s="5">
        <f>DEPRECIACAO!IM8</f>
        <v>1500</v>
      </c>
      <c r="IN12" s="5">
        <f>DEPRECIACAO!IN8</f>
        <v>1500</v>
      </c>
      <c r="IO12" s="5">
        <f>DEPRECIACAO!IO8</f>
        <v>1500</v>
      </c>
      <c r="IP12" s="5">
        <f>DEPRECIACAO!IP8</f>
        <v>1500</v>
      </c>
      <c r="IQ12" s="5">
        <f>DEPRECIACAO!IQ8</f>
        <v>1500</v>
      </c>
      <c r="IR12" s="5">
        <f>DEPRECIACAO!IR8</f>
        <v>1500</v>
      </c>
      <c r="IS12" s="5">
        <f>DEPRECIACAO!IS8</f>
        <v>1500</v>
      </c>
      <c r="IT12" s="5">
        <f>DEPRECIACAO!IT8</f>
        <v>1500</v>
      </c>
      <c r="IU12" s="5">
        <f>DEPRECIACAO!IU8</f>
        <v>1500</v>
      </c>
      <c r="IV12" s="5">
        <f>DEPRECIACAO!IV8</f>
        <v>1500</v>
      </c>
      <c r="IW12" s="5">
        <f>DEPRECIACAO!IW8</f>
        <v>1500</v>
      </c>
      <c r="IX12" s="5">
        <f>DEPRECIACAO!IX8</f>
        <v>1500</v>
      </c>
      <c r="IY12" s="5">
        <f>DEPRECIACAO!IY8</f>
        <v>1500</v>
      </c>
      <c r="IZ12" s="5">
        <f>DEPRECIACAO!IZ8</f>
        <v>1500</v>
      </c>
      <c r="JA12" s="5">
        <f>DEPRECIACAO!JA8</f>
        <v>1500</v>
      </c>
      <c r="JB12" s="5">
        <f>DEPRECIACAO!JB8</f>
        <v>1500</v>
      </c>
      <c r="JC12" s="5">
        <f>DEPRECIACAO!JC8</f>
        <v>1500</v>
      </c>
      <c r="JD12" s="5">
        <f>DEPRECIACAO!JD8</f>
        <v>1500</v>
      </c>
      <c r="JE12" s="5">
        <f>DEPRECIACAO!JE8</f>
        <v>1500</v>
      </c>
      <c r="JF12" s="5">
        <f>DEPRECIACAO!JF8</f>
        <v>1500</v>
      </c>
      <c r="JG12" s="5">
        <f>DEPRECIACAO!JG8</f>
        <v>1500</v>
      </c>
      <c r="JH12" s="5">
        <f>DEPRECIACAO!JH8</f>
        <v>1500</v>
      </c>
      <c r="JI12" s="5">
        <f>DEPRECIACAO!JI8</f>
        <v>1500</v>
      </c>
      <c r="JJ12" s="5">
        <f>DEPRECIACAO!JJ8</f>
        <v>1500</v>
      </c>
      <c r="JK12" s="5">
        <f>DEPRECIACAO!JK8</f>
        <v>1500</v>
      </c>
      <c r="JL12" s="5">
        <f>DEPRECIACAO!JL8</f>
        <v>1500</v>
      </c>
      <c r="JM12" s="5">
        <f>DEPRECIACAO!JM8</f>
        <v>1500</v>
      </c>
      <c r="JN12" s="5">
        <f>DEPRECIACAO!JN8</f>
        <v>1500</v>
      </c>
      <c r="JO12" s="5">
        <f>DEPRECIACAO!JO8</f>
        <v>1500</v>
      </c>
      <c r="JP12" s="5">
        <f>DEPRECIACAO!JP8</f>
        <v>1500</v>
      </c>
      <c r="JQ12" s="5">
        <f>DEPRECIACAO!JQ8</f>
        <v>1500</v>
      </c>
      <c r="JR12" s="5">
        <f>DEPRECIACAO!JR8</f>
        <v>1500</v>
      </c>
      <c r="JS12" s="5">
        <f>DEPRECIACAO!JS8</f>
        <v>1500</v>
      </c>
      <c r="JT12" s="5">
        <f>DEPRECIACAO!JT8</f>
        <v>1500</v>
      </c>
      <c r="JU12" s="5">
        <f>DEPRECIACAO!JU8</f>
        <v>1500</v>
      </c>
      <c r="JV12" s="5">
        <f>DEPRECIACAO!JV8</f>
        <v>1500</v>
      </c>
      <c r="JW12" s="5">
        <f>DEPRECIACAO!JW8</f>
        <v>1500</v>
      </c>
      <c r="JX12" s="5">
        <f>DEPRECIACAO!JX8</f>
        <v>1500</v>
      </c>
      <c r="JY12" s="5">
        <f>DEPRECIACAO!JY8</f>
        <v>1500</v>
      </c>
      <c r="JZ12" s="5">
        <f>DEPRECIACAO!JZ8</f>
        <v>1500</v>
      </c>
      <c r="KA12" s="5">
        <f>DEPRECIACAO!KA8</f>
        <v>1500</v>
      </c>
      <c r="KB12" s="5">
        <f>DEPRECIACAO!KB8</f>
        <v>1500</v>
      </c>
      <c r="KC12" s="5">
        <f>DEPRECIACAO!KC8</f>
        <v>1500</v>
      </c>
      <c r="KD12" s="5">
        <f>DEPRECIACAO!KD8</f>
        <v>1500</v>
      </c>
      <c r="KE12" s="5">
        <f>DEPRECIACAO!KE8</f>
        <v>1500</v>
      </c>
      <c r="KF12" s="5">
        <f>DEPRECIACAO!KF8</f>
        <v>1500</v>
      </c>
      <c r="KG12" s="5">
        <f>DEPRECIACAO!KG8</f>
        <v>1500</v>
      </c>
      <c r="KH12" s="5">
        <f>DEPRECIACAO!KH8</f>
        <v>1500</v>
      </c>
      <c r="KI12" s="5">
        <f>DEPRECIACAO!KI8</f>
        <v>1500</v>
      </c>
      <c r="KJ12" s="5">
        <f>DEPRECIACAO!KJ8</f>
        <v>1500</v>
      </c>
      <c r="KK12" s="5">
        <f>DEPRECIACAO!KK8</f>
        <v>1500</v>
      </c>
      <c r="KL12" s="5">
        <f>DEPRECIACAO!KL8</f>
        <v>1500</v>
      </c>
      <c r="KM12" s="5">
        <f>DEPRECIACAO!KM8</f>
        <v>1500</v>
      </c>
      <c r="KN12" s="5">
        <f>DEPRECIACAO!KN8</f>
        <v>1500</v>
      </c>
      <c r="KO12" s="5">
        <f>DEPRECIACAO!KO8</f>
        <v>1500</v>
      </c>
      <c r="KP12" s="5">
        <f>DEPRECIACAO!KP8</f>
        <v>1500</v>
      </c>
      <c r="KQ12" s="5">
        <f>DEPRECIACAO!KQ8</f>
        <v>1500</v>
      </c>
    </row>
    <row r="13" spans="1:303" s="1" customFormat="1" x14ac:dyDescent="0.25">
      <c r="B13" s="1" t="s">
        <v>412</v>
      </c>
      <c r="D13" s="21">
        <f>D11-D12</f>
        <v>5180.7889285975525</v>
      </c>
      <c r="E13" s="21">
        <f t="shared" ref="E13:BP13" si="31">E11-E12</f>
        <v>8362.5404971743428</v>
      </c>
      <c r="F13" s="21">
        <f t="shared" si="31"/>
        <v>11546.004292078886</v>
      </c>
      <c r="G13" s="21">
        <f t="shared" si="31"/>
        <v>14731.19930715973</v>
      </c>
      <c r="H13" s="21">
        <f t="shared" si="31"/>
        <v>14731.19930715973</v>
      </c>
      <c r="I13" s="21">
        <f t="shared" si="31"/>
        <v>14731.19930715973</v>
      </c>
      <c r="J13" s="21">
        <f t="shared" si="31"/>
        <v>14731.19930715973</v>
      </c>
      <c r="K13" s="21">
        <f t="shared" si="31"/>
        <v>14731.19930715973</v>
      </c>
      <c r="L13" s="21">
        <f t="shared" si="31"/>
        <v>14731.19930715973</v>
      </c>
      <c r="M13" s="21">
        <f t="shared" si="31"/>
        <v>14731.19930715973</v>
      </c>
      <c r="N13" s="21">
        <f t="shared" si="31"/>
        <v>14731.19930715973</v>
      </c>
      <c r="O13" s="21">
        <f t="shared" si="31"/>
        <v>14731.19930715973</v>
      </c>
      <c r="P13" s="21">
        <f t="shared" si="31"/>
        <v>14731.19930715973</v>
      </c>
      <c r="Q13" s="21">
        <f t="shared" si="31"/>
        <v>14731.19930715973</v>
      </c>
      <c r="R13" s="21">
        <f t="shared" si="31"/>
        <v>14731.19930715973</v>
      </c>
      <c r="S13" s="21">
        <f t="shared" si="31"/>
        <v>14731.19930715973</v>
      </c>
      <c r="T13" s="21">
        <f t="shared" si="31"/>
        <v>14731.19930715973</v>
      </c>
      <c r="U13" s="21">
        <f t="shared" si="31"/>
        <v>14731.19930715973</v>
      </c>
      <c r="V13" s="21">
        <f t="shared" si="31"/>
        <v>14731.19930715973</v>
      </c>
      <c r="W13" s="21">
        <f t="shared" si="31"/>
        <v>14731.19930715973</v>
      </c>
      <c r="X13" s="21">
        <f t="shared" si="31"/>
        <v>14731.19930715973</v>
      </c>
      <c r="Y13" s="21">
        <f t="shared" si="31"/>
        <v>14731.19930715973</v>
      </c>
      <c r="Z13" s="21">
        <f t="shared" si="31"/>
        <v>14731.19930715973</v>
      </c>
      <c r="AA13" s="21">
        <f t="shared" si="31"/>
        <v>14731.19930715973</v>
      </c>
      <c r="AB13" s="21">
        <f t="shared" si="31"/>
        <v>14731.19930715973</v>
      </c>
      <c r="AC13" s="21">
        <f t="shared" si="31"/>
        <v>14731.19930715973</v>
      </c>
      <c r="AD13" s="21">
        <f t="shared" si="31"/>
        <v>14731.19930715973</v>
      </c>
      <c r="AE13" s="21">
        <f t="shared" si="31"/>
        <v>14731.19930715973</v>
      </c>
      <c r="AF13" s="21">
        <f t="shared" si="31"/>
        <v>14731.19930715973</v>
      </c>
      <c r="AG13" s="21">
        <f t="shared" si="31"/>
        <v>14731.19930715973</v>
      </c>
      <c r="AH13" s="21">
        <f t="shared" si="31"/>
        <v>14731.19930715973</v>
      </c>
      <c r="AI13" s="21">
        <f t="shared" si="31"/>
        <v>14731.19930715973</v>
      </c>
      <c r="AJ13" s="21">
        <f t="shared" si="31"/>
        <v>14731.19930715973</v>
      </c>
      <c r="AK13" s="21">
        <f t="shared" si="31"/>
        <v>14731.19930715973</v>
      </c>
      <c r="AL13" s="21">
        <f t="shared" si="31"/>
        <v>14731.19930715973</v>
      </c>
      <c r="AM13" s="21">
        <f t="shared" si="31"/>
        <v>14731.19930715973</v>
      </c>
      <c r="AN13" s="21">
        <f t="shared" si="31"/>
        <v>14731.19930715973</v>
      </c>
      <c r="AO13" s="21">
        <f t="shared" si="31"/>
        <v>14731.19930715973</v>
      </c>
      <c r="AP13" s="21">
        <f t="shared" si="31"/>
        <v>14731.19930715973</v>
      </c>
      <c r="AQ13" s="21">
        <f t="shared" si="31"/>
        <v>14731.19930715973</v>
      </c>
      <c r="AR13" s="21">
        <f t="shared" si="31"/>
        <v>14731.19930715973</v>
      </c>
      <c r="AS13" s="21">
        <f t="shared" si="31"/>
        <v>14731.19930715973</v>
      </c>
      <c r="AT13" s="21">
        <f t="shared" si="31"/>
        <v>14731.19930715973</v>
      </c>
      <c r="AU13" s="21">
        <f t="shared" si="31"/>
        <v>14731.19930715973</v>
      </c>
      <c r="AV13" s="21">
        <f t="shared" si="31"/>
        <v>14731.19930715973</v>
      </c>
      <c r="AW13" s="21">
        <f t="shared" si="31"/>
        <v>14731.19930715973</v>
      </c>
      <c r="AX13" s="21">
        <f t="shared" si="31"/>
        <v>14731.19930715973</v>
      </c>
      <c r="AY13" s="21">
        <f t="shared" si="31"/>
        <v>14731.19930715973</v>
      </c>
      <c r="AZ13" s="21">
        <f t="shared" si="31"/>
        <v>14731.19930715973</v>
      </c>
      <c r="BA13" s="21">
        <f t="shared" si="31"/>
        <v>14731.19930715973</v>
      </c>
      <c r="BB13" s="21">
        <f t="shared" si="31"/>
        <v>14731.19930715973</v>
      </c>
      <c r="BC13" s="21">
        <f t="shared" si="31"/>
        <v>14731.19930715973</v>
      </c>
      <c r="BD13" s="21">
        <f t="shared" si="31"/>
        <v>14731.19930715973</v>
      </c>
      <c r="BE13" s="21">
        <f t="shared" si="31"/>
        <v>14731.19930715973</v>
      </c>
      <c r="BF13" s="21">
        <f t="shared" si="31"/>
        <v>14731.19930715973</v>
      </c>
      <c r="BG13" s="21">
        <f t="shared" si="31"/>
        <v>14731.19930715973</v>
      </c>
      <c r="BH13" s="21">
        <f t="shared" si="31"/>
        <v>14731.19930715973</v>
      </c>
      <c r="BI13" s="21">
        <f t="shared" si="31"/>
        <v>14731.19930715973</v>
      </c>
      <c r="BJ13" s="21">
        <f t="shared" si="31"/>
        <v>14731.19930715973</v>
      </c>
      <c r="BK13" s="21">
        <f t="shared" si="31"/>
        <v>14731.19930715973</v>
      </c>
      <c r="BL13" s="21">
        <f t="shared" si="31"/>
        <v>14731.19930715973</v>
      </c>
      <c r="BM13" s="21">
        <f t="shared" si="31"/>
        <v>14731.19930715973</v>
      </c>
      <c r="BN13" s="21">
        <f t="shared" si="31"/>
        <v>14731.19930715973</v>
      </c>
      <c r="BO13" s="21">
        <f t="shared" si="31"/>
        <v>14731.19930715973</v>
      </c>
      <c r="BP13" s="21">
        <f t="shared" si="31"/>
        <v>14731.19930715973</v>
      </c>
      <c r="BQ13" s="21">
        <f t="shared" ref="BQ13:EB13" si="32">BQ11-BQ12</f>
        <v>14731.19930715973</v>
      </c>
      <c r="BR13" s="21">
        <f t="shared" si="32"/>
        <v>14731.19930715973</v>
      </c>
      <c r="BS13" s="21">
        <f t="shared" si="32"/>
        <v>14731.19930715973</v>
      </c>
      <c r="BT13" s="21">
        <f t="shared" si="32"/>
        <v>14731.19930715973</v>
      </c>
      <c r="BU13" s="21">
        <f t="shared" si="32"/>
        <v>14731.19930715973</v>
      </c>
      <c r="BV13" s="21">
        <f t="shared" si="32"/>
        <v>14731.19930715973</v>
      </c>
      <c r="BW13" s="21">
        <f t="shared" si="32"/>
        <v>14731.19930715973</v>
      </c>
      <c r="BX13" s="21">
        <f t="shared" si="32"/>
        <v>14731.19930715973</v>
      </c>
      <c r="BY13" s="21">
        <f t="shared" si="32"/>
        <v>14731.19930715973</v>
      </c>
      <c r="BZ13" s="21">
        <f t="shared" si="32"/>
        <v>14731.19930715973</v>
      </c>
      <c r="CA13" s="21">
        <f t="shared" si="32"/>
        <v>14731.19930715973</v>
      </c>
      <c r="CB13" s="21">
        <f t="shared" si="32"/>
        <v>14731.19930715973</v>
      </c>
      <c r="CC13" s="21">
        <f t="shared" si="32"/>
        <v>14731.19930715973</v>
      </c>
      <c r="CD13" s="21">
        <f t="shared" si="32"/>
        <v>14731.19930715973</v>
      </c>
      <c r="CE13" s="21">
        <f t="shared" si="32"/>
        <v>14731.19930715973</v>
      </c>
      <c r="CF13" s="21">
        <f t="shared" si="32"/>
        <v>14731.19930715973</v>
      </c>
      <c r="CG13" s="21">
        <f t="shared" si="32"/>
        <v>14731.19930715973</v>
      </c>
      <c r="CH13" s="21">
        <f t="shared" si="32"/>
        <v>14731.19930715973</v>
      </c>
      <c r="CI13" s="21">
        <f t="shared" si="32"/>
        <v>14731.19930715973</v>
      </c>
      <c r="CJ13" s="21">
        <f t="shared" si="32"/>
        <v>14731.19930715973</v>
      </c>
      <c r="CK13" s="21">
        <f t="shared" si="32"/>
        <v>14731.19930715973</v>
      </c>
      <c r="CL13" s="21">
        <f t="shared" si="32"/>
        <v>14731.19930715973</v>
      </c>
      <c r="CM13" s="21">
        <f t="shared" si="32"/>
        <v>14731.19930715973</v>
      </c>
      <c r="CN13" s="21">
        <f t="shared" si="32"/>
        <v>14731.19930715973</v>
      </c>
      <c r="CO13" s="21">
        <f t="shared" si="32"/>
        <v>14731.19930715973</v>
      </c>
      <c r="CP13" s="21">
        <f t="shared" si="32"/>
        <v>14731.19930715973</v>
      </c>
      <c r="CQ13" s="21">
        <f t="shared" si="32"/>
        <v>14731.19930715973</v>
      </c>
      <c r="CR13" s="21">
        <f t="shared" si="32"/>
        <v>14731.19930715973</v>
      </c>
      <c r="CS13" s="21">
        <f t="shared" si="32"/>
        <v>14731.19930715973</v>
      </c>
      <c r="CT13" s="21">
        <f t="shared" si="32"/>
        <v>14731.19930715973</v>
      </c>
      <c r="CU13" s="21">
        <f t="shared" si="32"/>
        <v>14731.19930715973</v>
      </c>
      <c r="CV13" s="21">
        <f t="shared" si="32"/>
        <v>14731.19930715973</v>
      </c>
      <c r="CW13" s="21">
        <f t="shared" si="32"/>
        <v>14731.19930715973</v>
      </c>
      <c r="CX13" s="21">
        <f t="shared" si="32"/>
        <v>14731.19930715973</v>
      </c>
      <c r="CY13" s="21">
        <f t="shared" si="32"/>
        <v>14731.19930715973</v>
      </c>
      <c r="CZ13" s="21">
        <f t="shared" si="32"/>
        <v>14731.19930715973</v>
      </c>
      <c r="DA13" s="21">
        <f t="shared" si="32"/>
        <v>14731.19930715973</v>
      </c>
      <c r="DB13" s="21">
        <f t="shared" si="32"/>
        <v>14731.19930715973</v>
      </c>
      <c r="DC13" s="21">
        <f t="shared" si="32"/>
        <v>14731.19930715973</v>
      </c>
      <c r="DD13" s="21">
        <f t="shared" si="32"/>
        <v>14731.19930715973</v>
      </c>
      <c r="DE13" s="21">
        <f t="shared" si="32"/>
        <v>14731.19930715973</v>
      </c>
      <c r="DF13" s="21">
        <f t="shared" si="32"/>
        <v>14731.19930715973</v>
      </c>
      <c r="DG13" s="21">
        <f t="shared" si="32"/>
        <v>14731.19930715973</v>
      </c>
      <c r="DH13" s="21">
        <f t="shared" si="32"/>
        <v>14731.19930715973</v>
      </c>
      <c r="DI13" s="21">
        <f t="shared" si="32"/>
        <v>14731.19930715973</v>
      </c>
      <c r="DJ13" s="21">
        <f t="shared" si="32"/>
        <v>14731.19930715973</v>
      </c>
      <c r="DK13" s="21">
        <f t="shared" si="32"/>
        <v>14731.19930715973</v>
      </c>
      <c r="DL13" s="21">
        <f t="shared" si="32"/>
        <v>14731.19930715973</v>
      </c>
      <c r="DM13" s="21">
        <f t="shared" si="32"/>
        <v>14731.19930715973</v>
      </c>
      <c r="DN13" s="21">
        <f t="shared" si="32"/>
        <v>14731.19930715973</v>
      </c>
      <c r="DO13" s="21">
        <f t="shared" si="32"/>
        <v>14731.19930715973</v>
      </c>
      <c r="DP13" s="21">
        <f t="shared" si="32"/>
        <v>14731.19930715973</v>
      </c>
      <c r="DQ13" s="21">
        <f t="shared" si="32"/>
        <v>14731.19930715973</v>
      </c>
      <c r="DR13" s="21">
        <f t="shared" si="32"/>
        <v>14731.19930715973</v>
      </c>
      <c r="DS13" s="21">
        <f t="shared" si="32"/>
        <v>14731.19930715973</v>
      </c>
      <c r="DT13" s="21">
        <f t="shared" si="32"/>
        <v>14731.19930715973</v>
      </c>
      <c r="DU13" s="21">
        <f t="shared" si="32"/>
        <v>14731.19930715973</v>
      </c>
      <c r="DV13" s="21">
        <f t="shared" si="32"/>
        <v>14731.19930715973</v>
      </c>
      <c r="DW13" s="21">
        <f t="shared" si="32"/>
        <v>14731.19930715973</v>
      </c>
      <c r="DX13" s="21">
        <f t="shared" si="32"/>
        <v>14731.19930715973</v>
      </c>
      <c r="DY13" s="21">
        <f t="shared" si="32"/>
        <v>14731.19930715973</v>
      </c>
      <c r="DZ13" s="21">
        <f t="shared" si="32"/>
        <v>14731.19930715973</v>
      </c>
      <c r="EA13" s="21">
        <f t="shared" si="32"/>
        <v>14731.19930715973</v>
      </c>
      <c r="EB13" s="21">
        <f t="shared" si="32"/>
        <v>14731.19930715973</v>
      </c>
      <c r="EC13" s="21">
        <f t="shared" ref="EC13:GN13" si="33">EC11-EC12</f>
        <v>14731.19930715973</v>
      </c>
      <c r="ED13" s="21">
        <f t="shared" si="33"/>
        <v>14731.19930715973</v>
      </c>
      <c r="EE13" s="21">
        <f t="shared" si="33"/>
        <v>14731.19930715973</v>
      </c>
      <c r="EF13" s="21">
        <f t="shared" si="33"/>
        <v>14731.19930715973</v>
      </c>
      <c r="EG13" s="21">
        <f t="shared" si="33"/>
        <v>14731.19930715973</v>
      </c>
      <c r="EH13" s="21">
        <f t="shared" si="33"/>
        <v>14731.19930715973</v>
      </c>
      <c r="EI13" s="21">
        <f t="shared" si="33"/>
        <v>14731.19930715973</v>
      </c>
      <c r="EJ13" s="21">
        <f t="shared" si="33"/>
        <v>14731.19930715973</v>
      </c>
      <c r="EK13" s="21">
        <f t="shared" si="33"/>
        <v>14731.19930715973</v>
      </c>
      <c r="EL13" s="21">
        <f t="shared" si="33"/>
        <v>14731.19930715973</v>
      </c>
      <c r="EM13" s="21">
        <f t="shared" si="33"/>
        <v>14731.19930715973</v>
      </c>
      <c r="EN13" s="21">
        <f t="shared" si="33"/>
        <v>14731.19930715973</v>
      </c>
      <c r="EO13" s="21">
        <f t="shared" si="33"/>
        <v>14731.19930715973</v>
      </c>
      <c r="EP13" s="21">
        <f t="shared" si="33"/>
        <v>14731.19930715973</v>
      </c>
      <c r="EQ13" s="21">
        <f t="shared" si="33"/>
        <v>14731.19930715973</v>
      </c>
      <c r="ER13" s="21">
        <f t="shared" si="33"/>
        <v>14731.19930715973</v>
      </c>
      <c r="ES13" s="21">
        <f t="shared" si="33"/>
        <v>14731.19930715973</v>
      </c>
      <c r="ET13" s="21">
        <f t="shared" si="33"/>
        <v>14731.19930715973</v>
      </c>
      <c r="EU13" s="21">
        <f t="shared" si="33"/>
        <v>14731.19930715973</v>
      </c>
      <c r="EV13" s="21">
        <f t="shared" si="33"/>
        <v>14731.19930715973</v>
      </c>
      <c r="EW13" s="21">
        <f t="shared" si="33"/>
        <v>14731.19930715973</v>
      </c>
      <c r="EX13" s="21">
        <f t="shared" si="33"/>
        <v>14731.19930715973</v>
      </c>
      <c r="EY13" s="21">
        <f t="shared" si="33"/>
        <v>14731.19930715973</v>
      </c>
      <c r="EZ13" s="21">
        <f t="shared" si="33"/>
        <v>14731.19930715973</v>
      </c>
      <c r="FA13" s="21">
        <f t="shared" si="33"/>
        <v>14731.19930715973</v>
      </c>
      <c r="FB13" s="21">
        <f t="shared" si="33"/>
        <v>14731.19930715973</v>
      </c>
      <c r="FC13" s="21">
        <f t="shared" si="33"/>
        <v>14731.19930715973</v>
      </c>
      <c r="FD13" s="21">
        <f t="shared" si="33"/>
        <v>14731.19930715973</v>
      </c>
      <c r="FE13" s="21">
        <f t="shared" si="33"/>
        <v>14731.19930715973</v>
      </c>
      <c r="FF13" s="21">
        <f t="shared" si="33"/>
        <v>14731.19930715973</v>
      </c>
      <c r="FG13" s="21">
        <f t="shared" si="33"/>
        <v>14731.19930715973</v>
      </c>
      <c r="FH13" s="21">
        <f t="shared" si="33"/>
        <v>14731.19930715973</v>
      </c>
      <c r="FI13" s="21">
        <f t="shared" si="33"/>
        <v>14731.19930715973</v>
      </c>
      <c r="FJ13" s="21">
        <f t="shared" si="33"/>
        <v>14731.19930715973</v>
      </c>
      <c r="FK13" s="21">
        <f t="shared" si="33"/>
        <v>14731.19930715973</v>
      </c>
      <c r="FL13" s="21">
        <f t="shared" si="33"/>
        <v>14731.19930715973</v>
      </c>
      <c r="FM13" s="21">
        <f t="shared" si="33"/>
        <v>14731.19930715973</v>
      </c>
      <c r="FN13" s="21">
        <f t="shared" si="33"/>
        <v>14731.19930715973</v>
      </c>
      <c r="FO13" s="21">
        <f t="shared" si="33"/>
        <v>14731.19930715973</v>
      </c>
      <c r="FP13" s="21">
        <f t="shared" si="33"/>
        <v>14731.19930715973</v>
      </c>
      <c r="FQ13" s="21">
        <f t="shared" si="33"/>
        <v>14731.19930715973</v>
      </c>
      <c r="FR13" s="21">
        <f t="shared" si="33"/>
        <v>14731.19930715973</v>
      </c>
      <c r="FS13" s="21">
        <f t="shared" si="33"/>
        <v>14731.19930715973</v>
      </c>
      <c r="FT13" s="21">
        <f t="shared" si="33"/>
        <v>14731.19930715973</v>
      </c>
      <c r="FU13" s="21">
        <f t="shared" si="33"/>
        <v>14731.19930715973</v>
      </c>
      <c r="FV13" s="21">
        <f t="shared" si="33"/>
        <v>14731.19930715973</v>
      </c>
      <c r="FW13" s="21">
        <f t="shared" si="33"/>
        <v>14731.19930715973</v>
      </c>
      <c r="FX13" s="21">
        <f t="shared" si="33"/>
        <v>14731.19930715973</v>
      </c>
      <c r="FY13" s="21">
        <f t="shared" si="33"/>
        <v>14731.19930715973</v>
      </c>
      <c r="FZ13" s="21">
        <f t="shared" si="33"/>
        <v>14731.19930715973</v>
      </c>
      <c r="GA13" s="21">
        <f t="shared" si="33"/>
        <v>14731.19930715973</v>
      </c>
      <c r="GB13" s="21">
        <f t="shared" si="33"/>
        <v>14731.19930715973</v>
      </c>
      <c r="GC13" s="21">
        <f t="shared" si="33"/>
        <v>14731.19930715973</v>
      </c>
      <c r="GD13" s="21">
        <f t="shared" si="33"/>
        <v>14731.19930715973</v>
      </c>
      <c r="GE13" s="21">
        <f t="shared" si="33"/>
        <v>14731.19930715973</v>
      </c>
      <c r="GF13" s="21">
        <f t="shared" si="33"/>
        <v>14731.19930715973</v>
      </c>
      <c r="GG13" s="21">
        <f t="shared" si="33"/>
        <v>14731.19930715973</v>
      </c>
      <c r="GH13" s="21">
        <f t="shared" si="33"/>
        <v>14731.19930715973</v>
      </c>
      <c r="GI13" s="21">
        <f t="shared" si="33"/>
        <v>14731.19930715973</v>
      </c>
      <c r="GJ13" s="21">
        <f t="shared" si="33"/>
        <v>14731.19930715973</v>
      </c>
      <c r="GK13" s="21">
        <f t="shared" si="33"/>
        <v>14731.19930715973</v>
      </c>
      <c r="GL13" s="21">
        <f t="shared" si="33"/>
        <v>14731.19930715973</v>
      </c>
      <c r="GM13" s="21">
        <f t="shared" si="33"/>
        <v>14731.19930715973</v>
      </c>
      <c r="GN13" s="21">
        <f t="shared" si="33"/>
        <v>14731.19930715973</v>
      </c>
      <c r="GO13" s="21">
        <f t="shared" ref="GO13:IZ13" si="34">GO11-GO12</f>
        <v>14731.19930715973</v>
      </c>
      <c r="GP13" s="21">
        <f t="shared" si="34"/>
        <v>14731.19930715973</v>
      </c>
      <c r="GQ13" s="21">
        <f t="shared" si="34"/>
        <v>14731.19930715973</v>
      </c>
      <c r="GR13" s="21">
        <f t="shared" si="34"/>
        <v>14731.19930715973</v>
      </c>
      <c r="GS13" s="21">
        <f t="shared" si="34"/>
        <v>14731.19930715973</v>
      </c>
      <c r="GT13" s="21">
        <f t="shared" si="34"/>
        <v>14731.19930715973</v>
      </c>
      <c r="GU13" s="21">
        <f t="shared" si="34"/>
        <v>14731.19930715973</v>
      </c>
      <c r="GV13" s="21">
        <f t="shared" si="34"/>
        <v>14731.19930715973</v>
      </c>
      <c r="GW13" s="21">
        <f t="shared" si="34"/>
        <v>14731.19930715973</v>
      </c>
      <c r="GX13" s="21">
        <f t="shared" si="34"/>
        <v>14731.19930715973</v>
      </c>
      <c r="GY13" s="21">
        <f t="shared" si="34"/>
        <v>14731.19930715973</v>
      </c>
      <c r="GZ13" s="21">
        <f t="shared" si="34"/>
        <v>14731.19930715973</v>
      </c>
      <c r="HA13" s="21">
        <f t="shared" si="34"/>
        <v>14731.19930715973</v>
      </c>
      <c r="HB13" s="21">
        <f t="shared" si="34"/>
        <v>14731.19930715973</v>
      </c>
      <c r="HC13" s="21">
        <f t="shared" si="34"/>
        <v>14731.19930715973</v>
      </c>
      <c r="HD13" s="21">
        <f t="shared" si="34"/>
        <v>14731.19930715973</v>
      </c>
      <c r="HE13" s="21">
        <f t="shared" si="34"/>
        <v>14731.19930715973</v>
      </c>
      <c r="HF13" s="21">
        <f t="shared" si="34"/>
        <v>14731.19930715973</v>
      </c>
      <c r="HG13" s="21">
        <f t="shared" si="34"/>
        <v>14731.19930715973</v>
      </c>
      <c r="HH13" s="21">
        <f t="shared" si="34"/>
        <v>14731.19930715973</v>
      </c>
      <c r="HI13" s="21">
        <f t="shared" si="34"/>
        <v>14731.19930715973</v>
      </c>
      <c r="HJ13" s="21">
        <f t="shared" si="34"/>
        <v>14731.19930715973</v>
      </c>
      <c r="HK13" s="21">
        <f t="shared" si="34"/>
        <v>14731.19930715973</v>
      </c>
      <c r="HL13" s="21">
        <f t="shared" si="34"/>
        <v>14731.19930715973</v>
      </c>
      <c r="HM13" s="21">
        <f t="shared" si="34"/>
        <v>14731.19930715973</v>
      </c>
      <c r="HN13" s="21">
        <f t="shared" si="34"/>
        <v>14731.19930715973</v>
      </c>
      <c r="HO13" s="21">
        <f t="shared" si="34"/>
        <v>14731.19930715973</v>
      </c>
      <c r="HP13" s="21">
        <f t="shared" si="34"/>
        <v>14731.19930715973</v>
      </c>
      <c r="HQ13" s="21">
        <f t="shared" si="34"/>
        <v>14731.19930715973</v>
      </c>
      <c r="HR13" s="21">
        <f t="shared" si="34"/>
        <v>14731.19930715973</v>
      </c>
      <c r="HS13" s="21">
        <f t="shared" si="34"/>
        <v>14731.19930715973</v>
      </c>
      <c r="HT13" s="21">
        <f t="shared" si="34"/>
        <v>14731.19930715973</v>
      </c>
      <c r="HU13" s="21">
        <f t="shared" si="34"/>
        <v>14731.19930715973</v>
      </c>
      <c r="HV13" s="21">
        <f t="shared" si="34"/>
        <v>14731.19930715973</v>
      </c>
      <c r="HW13" s="21">
        <f t="shared" si="34"/>
        <v>14731.19930715973</v>
      </c>
      <c r="HX13" s="21">
        <f t="shared" si="34"/>
        <v>14731.19930715973</v>
      </c>
      <c r="HY13" s="21">
        <f t="shared" si="34"/>
        <v>14731.19930715973</v>
      </c>
      <c r="HZ13" s="21">
        <f t="shared" si="34"/>
        <v>14731.19930715973</v>
      </c>
      <c r="IA13" s="21">
        <f t="shared" si="34"/>
        <v>14731.19930715973</v>
      </c>
      <c r="IB13" s="21">
        <f t="shared" si="34"/>
        <v>14731.19930715973</v>
      </c>
      <c r="IC13" s="21">
        <f t="shared" si="34"/>
        <v>14731.19930715973</v>
      </c>
      <c r="ID13" s="21">
        <f t="shared" si="34"/>
        <v>14731.19930715973</v>
      </c>
      <c r="IE13" s="21">
        <f t="shared" si="34"/>
        <v>14731.19930715973</v>
      </c>
      <c r="IF13" s="21">
        <f t="shared" si="34"/>
        <v>14731.19930715973</v>
      </c>
      <c r="IG13" s="21">
        <f t="shared" si="34"/>
        <v>14731.19930715973</v>
      </c>
      <c r="IH13" s="21">
        <f t="shared" si="34"/>
        <v>14731.19930715973</v>
      </c>
      <c r="II13" s="21">
        <f t="shared" si="34"/>
        <v>14731.19930715973</v>
      </c>
      <c r="IJ13" s="21">
        <f t="shared" si="34"/>
        <v>14731.19930715973</v>
      </c>
      <c r="IK13" s="21">
        <f t="shared" si="34"/>
        <v>14731.19930715973</v>
      </c>
      <c r="IL13" s="21">
        <f t="shared" si="34"/>
        <v>14731.19930715973</v>
      </c>
      <c r="IM13" s="21">
        <f t="shared" si="34"/>
        <v>14731.19930715973</v>
      </c>
      <c r="IN13" s="21">
        <f t="shared" si="34"/>
        <v>14731.19930715973</v>
      </c>
      <c r="IO13" s="21">
        <f t="shared" si="34"/>
        <v>14731.19930715973</v>
      </c>
      <c r="IP13" s="21">
        <f t="shared" si="34"/>
        <v>14731.19930715973</v>
      </c>
      <c r="IQ13" s="21">
        <f t="shared" si="34"/>
        <v>14731.19930715973</v>
      </c>
      <c r="IR13" s="21">
        <f t="shared" si="34"/>
        <v>14731.19930715973</v>
      </c>
      <c r="IS13" s="21">
        <f t="shared" si="34"/>
        <v>14731.19930715973</v>
      </c>
      <c r="IT13" s="21">
        <f t="shared" si="34"/>
        <v>14731.19930715973</v>
      </c>
      <c r="IU13" s="21">
        <f t="shared" si="34"/>
        <v>14731.19930715973</v>
      </c>
      <c r="IV13" s="21">
        <f t="shared" si="34"/>
        <v>14731.19930715973</v>
      </c>
      <c r="IW13" s="21">
        <f t="shared" si="34"/>
        <v>14731.19930715973</v>
      </c>
      <c r="IX13" s="21">
        <f t="shared" si="34"/>
        <v>14731.19930715973</v>
      </c>
      <c r="IY13" s="21">
        <f t="shared" si="34"/>
        <v>14731.19930715973</v>
      </c>
      <c r="IZ13" s="21">
        <f t="shared" si="34"/>
        <v>14731.19930715973</v>
      </c>
      <c r="JA13" s="21">
        <f t="shared" ref="JA13:KQ13" si="35">JA11-JA12</f>
        <v>14731.19930715973</v>
      </c>
      <c r="JB13" s="21">
        <f t="shared" si="35"/>
        <v>14731.19930715973</v>
      </c>
      <c r="JC13" s="21">
        <f t="shared" si="35"/>
        <v>14731.19930715973</v>
      </c>
      <c r="JD13" s="21">
        <f t="shared" si="35"/>
        <v>14731.19930715973</v>
      </c>
      <c r="JE13" s="21">
        <f t="shared" si="35"/>
        <v>14731.19930715973</v>
      </c>
      <c r="JF13" s="21">
        <f t="shared" si="35"/>
        <v>14731.19930715973</v>
      </c>
      <c r="JG13" s="21">
        <f t="shared" si="35"/>
        <v>14731.19930715973</v>
      </c>
      <c r="JH13" s="21">
        <f t="shared" si="35"/>
        <v>14731.19930715973</v>
      </c>
      <c r="JI13" s="21">
        <f t="shared" si="35"/>
        <v>14731.19930715973</v>
      </c>
      <c r="JJ13" s="21">
        <f t="shared" si="35"/>
        <v>14731.19930715973</v>
      </c>
      <c r="JK13" s="21">
        <f t="shared" si="35"/>
        <v>14731.19930715973</v>
      </c>
      <c r="JL13" s="21">
        <f t="shared" si="35"/>
        <v>14731.19930715973</v>
      </c>
      <c r="JM13" s="21">
        <f t="shared" si="35"/>
        <v>14731.19930715973</v>
      </c>
      <c r="JN13" s="21">
        <f t="shared" si="35"/>
        <v>14731.19930715973</v>
      </c>
      <c r="JO13" s="21">
        <f t="shared" si="35"/>
        <v>14731.19930715973</v>
      </c>
      <c r="JP13" s="21">
        <f t="shared" si="35"/>
        <v>14731.19930715973</v>
      </c>
      <c r="JQ13" s="21">
        <f t="shared" si="35"/>
        <v>14731.19930715973</v>
      </c>
      <c r="JR13" s="21">
        <f t="shared" si="35"/>
        <v>14731.19930715973</v>
      </c>
      <c r="JS13" s="21">
        <f t="shared" si="35"/>
        <v>14731.19930715973</v>
      </c>
      <c r="JT13" s="21">
        <f t="shared" si="35"/>
        <v>14731.19930715973</v>
      </c>
      <c r="JU13" s="21">
        <f t="shared" si="35"/>
        <v>14731.19930715973</v>
      </c>
      <c r="JV13" s="21">
        <f t="shared" si="35"/>
        <v>14731.19930715973</v>
      </c>
      <c r="JW13" s="21">
        <f t="shared" si="35"/>
        <v>14731.19930715973</v>
      </c>
      <c r="JX13" s="21">
        <f t="shared" si="35"/>
        <v>14731.19930715973</v>
      </c>
      <c r="JY13" s="21">
        <f t="shared" si="35"/>
        <v>14731.19930715973</v>
      </c>
      <c r="JZ13" s="21">
        <f t="shared" si="35"/>
        <v>14731.19930715973</v>
      </c>
      <c r="KA13" s="21">
        <f t="shared" si="35"/>
        <v>14731.19930715973</v>
      </c>
      <c r="KB13" s="21">
        <f t="shared" si="35"/>
        <v>14731.19930715973</v>
      </c>
      <c r="KC13" s="21">
        <f t="shared" si="35"/>
        <v>14731.19930715973</v>
      </c>
      <c r="KD13" s="21">
        <f t="shared" si="35"/>
        <v>14731.19930715973</v>
      </c>
      <c r="KE13" s="21">
        <f t="shared" si="35"/>
        <v>14731.19930715973</v>
      </c>
      <c r="KF13" s="21">
        <f t="shared" si="35"/>
        <v>14731.19930715973</v>
      </c>
      <c r="KG13" s="21">
        <f t="shared" si="35"/>
        <v>14731.19930715973</v>
      </c>
      <c r="KH13" s="21">
        <f t="shared" si="35"/>
        <v>14731.19930715973</v>
      </c>
      <c r="KI13" s="21">
        <f t="shared" si="35"/>
        <v>14731.19930715973</v>
      </c>
      <c r="KJ13" s="21">
        <f t="shared" si="35"/>
        <v>14731.19930715973</v>
      </c>
      <c r="KK13" s="21">
        <f t="shared" si="35"/>
        <v>14731.19930715973</v>
      </c>
      <c r="KL13" s="21">
        <f t="shared" si="35"/>
        <v>14731.19930715973</v>
      </c>
      <c r="KM13" s="21">
        <f t="shared" si="35"/>
        <v>14731.19930715973</v>
      </c>
      <c r="KN13" s="21">
        <f t="shared" si="35"/>
        <v>14731.19930715973</v>
      </c>
      <c r="KO13" s="21">
        <f t="shared" si="35"/>
        <v>14731.19930715973</v>
      </c>
      <c r="KP13" s="21">
        <f t="shared" si="35"/>
        <v>14731.19930715973</v>
      </c>
      <c r="KQ13" s="21">
        <f t="shared" si="35"/>
        <v>14731.19930715973</v>
      </c>
    </row>
    <row r="14" spans="1:303" x14ac:dyDescent="0.25">
      <c r="B14" t="s">
        <v>413</v>
      </c>
      <c r="C14" s="21"/>
      <c r="D14" s="11">
        <f>D13*0.24</f>
        <v>1243.3893428634126</v>
      </c>
      <c r="E14" s="11">
        <f t="shared" ref="E14:BP14" si="36">E13*0.24</f>
        <v>2007.0097193218421</v>
      </c>
      <c r="F14" s="11">
        <f t="shared" si="36"/>
        <v>2771.0410300989324</v>
      </c>
      <c r="G14" s="11">
        <f t="shared" si="36"/>
        <v>3535.487833718335</v>
      </c>
      <c r="H14" s="11">
        <f t="shared" si="36"/>
        <v>3535.487833718335</v>
      </c>
      <c r="I14" s="11">
        <f t="shared" si="36"/>
        <v>3535.487833718335</v>
      </c>
      <c r="J14" s="11">
        <f t="shared" si="36"/>
        <v>3535.487833718335</v>
      </c>
      <c r="K14" s="11">
        <f t="shared" si="36"/>
        <v>3535.487833718335</v>
      </c>
      <c r="L14" s="11">
        <f t="shared" si="36"/>
        <v>3535.487833718335</v>
      </c>
      <c r="M14" s="11">
        <f t="shared" si="36"/>
        <v>3535.487833718335</v>
      </c>
      <c r="N14" s="11">
        <f t="shared" si="36"/>
        <v>3535.487833718335</v>
      </c>
      <c r="O14" s="11">
        <f t="shared" si="36"/>
        <v>3535.487833718335</v>
      </c>
      <c r="P14" s="11">
        <f t="shared" si="36"/>
        <v>3535.487833718335</v>
      </c>
      <c r="Q14" s="11">
        <f t="shared" si="36"/>
        <v>3535.487833718335</v>
      </c>
      <c r="R14" s="11">
        <f t="shared" si="36"/>
        <v>3535.487833718335</v>
      </c>
      <c r="S14" s="11">
        <f t="shared" si="36"/>
        <v>3535.487833718335</v>
      </c>
      <c r="T14" s="11">
        <f t="shared" si="36"/>
        <v>3535.487833718335</v>
      </c>
      <c r="U14" s="11">
        <f t="shared" si="36"/>
        <v>3535.487833718335</v>
      </c>
      <c r="V14" s="11">
        <f t="shared" si="36"/>
        <v>3535.487833718335</v>
      </c>
      <c r="W14" s="11">
        <f t="shared" si="36"/>
        <v>3535.487833718335</v>
      </c>
      <c r="X14" s="11">
        <f t="shared" si="36"/>
        <v>3535.487833718335</v>
      </c>
      <c r="Y14" s="11">
        <f t="shared" si="36"/>
        <v>3535.487833718335</v>
      </c>
      <c r="Z14" s="11">
        <f t="shared" si="36"/>
        <v>3535.487833718335</v>
      </c>
      <c r="AA14" s="11">
        <f t="shared" si="36"/>
        <v>3535.487833718335</v>
      </c>
      <c r="AB14" s="11">
        <f t="shared" si="36"/>
        <v>3535.487833718335</v>
      </c>
      <c r="AC14" s="11">
        <f t="shared" si="36"/>
        <v>3535.487833718335</v>
      </c>
      <c r="AD14" s="11">
        <f t="shared" si="36"/>
        <v>3535.487833718335</v>
      </c>
      <c r="AE14" s="11">
        <f t="shared" si="36"/>
        <v>3535.487833718335</v>
      </c>
      <c r="AF14" s="11">
        <f t="shared" si="36"/>
        <v>3535.487833718335</v>
      </c>
      <c r="AG14" s="11">
        <f t="shared" si="36"/>
        <v>3535.487833718335</v>
      </c>
      <c r="AH14" s="11">
        <f t="shared" si="36"/>
        <v>3535.487833718335</v>
      </c>
      <c r="AI14" s="11">
        <f t="shared" si="36"/>
        <v>3535.487833718335</v>
      </c>
      <c r="AJ14" s="11">
        <f t="shared" si="36"/>
        <v>3535.487833718335</v>
      </c>
      <c r="AK14" s="11">
        <f t="shared" si="36"/>
        <v>3535.487833718335</v>
      </c>
      <c r="AL14" s="11">
        <f t="shared" si="36"/>
        <v>3535.487833718335</v>
      </c>
      <c r="AM14" s="11">
        <f t="shared" si="36"/>
        <v>3535.487833718335</v>
      </c>
      <c r="AN14" s="11">
        <f t="shared" si="36"/>
        <v>3535.487833718335</v>
      </c>
      <c r="AO14" s="11">
        <f t="shared" si="36"/>
        <v>3535.487833718335</v>
      </c>
      <c r="AP14" s="11">
        <f t="shared" si="36"/>
        <v>3535.487833718335</v>
      </c>
      <c r="AQ14" s="11">
        <f t="shared" si="36"/>
        <v>3535.487833718335</v>
      </c>
      <c r="AR14" s="11">
        <f t="shared" si="36"/>
        <v>3535.487833718335</v>
      </c>
      <c r="AS14" s="11">
        <f t="shared" si="36"/>
        <v>3535.487833718335</v>
      </c>
      <c r="AT14" s="11">
        <f t="shared" si="36"/>
        <v>3535.487833718335</v>
      </c>
      <c r="AU14" s="11">
        <f t="shared" si="36"/>
        <v>3535.487833718335</v>
      </c>
      <c r="AV14" s="11">
        <f t="shared" si="36"/>
        <v>3535.487833718335</v>
      </c>
      <c r="AW14" s="11">
        <f t="shared" si="36"/>
        <v>3535.487833718335</v>
      </c>
      <c r="AX14" s="11">
        <f t="shared" si="36"/>
        <v>3535.487833718335</v>
      </c>
      <c r="AY14" s="11">
        <f t="shared" si="36"/>
        <v>3535.487833718335</v>
      </c>
      <c r="AZ14" s="11">
        <f t="shared" si="36"/>
        <v>3535.487833718335</v>
      </c>
      <c r="BA14" s="11">
        <f t="shared" si="36"/>
        <v>3535.487833718335</v>
      </c>
      <c r="BB14" s="11">
        <f t="shared" si="36"/>
        <v>3535.487833718335</v>
      </c>
      <c r="BC14" s="11">
        <f t="shared" si="36"/>
        <v>3535.487833718335</v>
      </c>
      <c r="BD14" s="11">
        <f t="shared" si="36"/>
        <v>3535.487833718335</v>
      </c>
      <c r="BE14" s="11">
        <f t="shared" si="36"/>
        <v>3535.487833718335</v>
      </c>
      <c r="BF14" s="11">
        <f t="shared" si="36"/>
        <v>3535.487833718335</v>
      </c>
      <c r="BG14" s="11">
        <f t="shared" si="36"/>
        <v>3535.487833718335</v>
      </c>
      <c r="BH14" s="11">
        <f t="shared" si="36"/>
        <v>3535.487833718335</v>
      </c>
      <c r="BI14" s="11">
        <f t="shared" si="36"/>
        <v>3535.487833718335</v>
      </c>
      <c r="BJ14" s="11">
        <f t="shared" si="36"/>
        <v>3535.487833718335</v>
      </c>
      <c r="BK14" s="11">
        <f t="shared" si="36"/>
        <v>3535.487833718335</v>
      </c>
      <c r="BL14" s="11">
        <f t="shared" si="36"/>
        <v>3535.487833718335</v>
      </c>
      <c r="BM14" s="11">
        <f t="shared" si="36"/>
        <v>3535.487833718335</v>
      </c>
      <c r="BN14" s="11">
        <f t="shared" si="36"/>
        <v>3535.487833718335</v>
      </c>
      <c r="BO14" s="11">
        <f t="shared" si="36"/>
        <v>3535.487833718335</v>
      </c>
      <c r="BP14" s="11">
        <f t="shared" si="36"/>
        <v>3535.487833718335</v>
      </c>
      <c r="BQ14" s="11">
        <f t="shared" ref="BQ14:EB14" si="37">BQ13*0.24</f>
        <v>3535.487833718335</v>
      </c>
      <c r="BR14" s="11">
        <f t="shared" si="37"/>
        <v>3535.487833718335</v>
      </c>
      <c r="BS14" s="11">
        <f t="shared" si="37"/>
        <v>3535.487833718335</v>
      </c>
      <c r="BT14" s="11">
        <f t="shared" si="37"/>
        <v>3535.487833718335</v>
      </c>
      <c r="BU14" s="11">
        <f t="shared" si="37"/>
        <v>3535.487833718335</v>
      </c>
      <c r="BV14" s="11">
        <f t="shared" si="37"/>
        <v>3535.487833718335</v>
      </c>
      <c r="BW14" s="11">
        <f t="shared" si="37"/>
        <v>3535.487833718335</v>
      </c>
      <c r="BX14" s="11">
        <f t="shared" si="37"/>
        <v>3535.487833718335</v>
      </c>
      <c r="BY14" s="11">
        <f t="shared" si="37"/>
        <v>3535.487833718335</v>
      </c>
      <c r="BZ14" s="11">
        <f t="shared" si="37"/>
        <v>3535.487833718335</v>
      </c>
      <c r="CA14" s="11">
        <f t="shared" si="37"/>
        <v>3535.487833718335</v>
      </c>
      <c r="CB14" s="11">
        <f t="shared" si="37"/>
        <v>3535.487833718335</v>
      </c>
      <c r="CC14" s="11">
        <f t="shared" si="37"/>
        <v>3535.487833718335</v>
      </c>
      <c r="CD14" s="11">
        <f t="shared" si="37"/>
        <v>3535.487833718335</v>
      </c>
      <c r="CE14" s="11">
        <f t="shared" si="37"/>
        <v>3535.487833718335</v>
      </c>
      <c r="CF14" s="11">
        <f t="shared" si="37"/>
        <v>3535.487833718335</v>
      </c>
      <c r="CG14" s="11">
        <f t="shared" si="37"/>
        <v>3535.487833718335</v>
      </c>
      <c r="CH14" s="11">
        <f t="shared" si="37"/>
        <v>3535.487833718335</v>
      </c>
      <c r="CI14" s="11">
        <f t="shared" si="37"/>
        <v>3535.487833718335</v>
      </c>
      <c r="CJ14" s="11">
        <f t="shared" si="37"/>
        <v>3535.487833718335</v>
      </c>
      <c r="CK14" s="11">
        <f t="shared" si="37"/>
        <v>3535.487833718335</v>
      </c>
      <c r="CL14" s="11">
        <f t="shared" si="37"/>
        <v>3535.487833718335</v>
      </c>
      <c r="CM14" s="11">
        <f t="shared" si="37"/>
        <v>3535.487833718335</v>
      </c>
      <c r="CN14" s="11">
        <f t="shared" si="37"/>
        <v>3535.487833718335</v>
      </c>
      <c r="CO14" s="11">
        <f t="shared" si="37"/>
        <v>3535.487833718335</v>
      </c>
      <c r="CP14" s="11">
        <f t="shared" si="37"/>
        <v>3535.487833718335</v>
      </c>
      <c r="CQ14" s="11">
        <f t="shared" si="37"/>
        <v>3535.487833718335</v>
      </c>
      <c r="CR14" s="11">
        <f t="shared" si="37"/>
        <v>3535.487833718335</v>
      </c>
      <c r="CS14" s="11">
        <f t="shared" si="37"/>
        <v>3535.487833718335</v>
      </c>
      <c r="CT14" s="11">
        <f t="shared" si="37"/>
        <v>3535.487833718335</v>
      </c>
      <c r="CU14" s="11">
        <f t="shared" si="37"/>
        <v>3535.487833718335</v>
      </c>
      <c r="CV14" s="11">
        <f t="shared" si="37"/>
        <v>3535.487833718335</v>
      </c>
      <c r="CW14" s="11">
        <f t="shared" si="37"/>
        <v>3535.487833718335</v>
      </c>
      <c r="CX14" s="11">
        <f t="shared" si="37"/>
        <v>3535.487833718335</v>
      </c>
      <c r="CY14" s="11">
        <f t="shared" si="37"/>
        <v>3535.487833718335</v>
      </c>
      <c r="CZ14" s="11">
        <f t="shared" si="37"/>
        <v>3535.487833718335</v>
      </c>
      <c r="DA14" s="11">
        <f t="shared" si="37"/>
        <v>3535.487833718335</v>
      </c>
      <c r="DB14" s="11">
        <f t="shared" si="37"/>
        <v>3535.487833718335</v>
      </c>
      <c r="DC14" s="11">
        <f t="shared" si="37"/>
        <v>3535.487833718335</v>
      </c>
      <c r="DD14" s="11">
        <f t="shared" si="37"/>
        <v>3535.487833718335</v>
      </c>
      <c r="DE14" s="11">
        <f t="shared" si="37"/>
        <v>3535.487833718335</v>
      </c>
      <c r="DF14" s="11">
        <f t="shared" si="37"/>
        <v>3535.487833718335</v>
      </c>
      <c r="DG14" s="11">
        <f t="shared" si="37"/>
        <v>3535.487833718335</v>
      </c>
      <c r="DH14" s="11">
        <f t="shared" si="37"/>
        <v>3535.487833718335</v>
      </c>
      <c r="DI14" s="11">
        <f t="shared" si="37"/>
        <v>3535.487833718335</v>
      </c>
      <c r="DJ14" s="11">
        <f t="shared" si="37"/>
        <v>3535.487833718335</v>
      </c>
      <c r="DK14" s="11">
        <f t="shared" si="37"/>
        <v>3535.487833718335</v>
      </c>
      <c r="DL14" s="11">
        <f t="shared" si="37"/>
        <v>3535.487833718335</v>
      </c>
      <c r="DM14" s="11">
        <f t="shared" si="37"/>
        <v>3535.487833718335</v>
      </c>
      <c r="DN14" s="11">
        <f t="shared" si="37"/>
        <v>3535.487833718335</v>
      </c>
      <c r="DO14" s="11">
        <f t="shared" si="37"/>
        <v>3535.487833718335</v>
      </c>
      <c r="DP14" s="11">
        <f t="shared" si="37"/>
        <v>3535.487833718335</v>
      </c>
      <c r="DQ14" s="11">
        <f t="shared" si="37"/>
        <v>3535.487833718335</v>
      </c>
      <c r="DR14" s="11">
        <f t="shared" si="37"/>
        <v>3535.487833718335</v>
      </c>
      <c r="DS14" s="11">
        <f t="shared" si="37"/>
        <v>3535.487833718335</v>
      </c>
      <c r="DT14" s="11">
        <f t="shared" si="37"/>
        <v>3535.487833718335</v>
      </c>
      <c r="DU14" s="11">
        <f t="shared" si="37"/>
        <v>3535.487833718335</v>
      </c>
      <c r="DV14" s="11">
        <f t="shared" si="37"/>
        <v>3535.487833718335</v>
      </c>
      <c r="DW14" s="11">
        <f t="shared" si="37"/>
        <v>3535.487833718335</v>
      </c>
      <c r="DX14" s="11">
        <f t="shared" si="37"/>
        <v>3535.487833718335</v>
      </c>
      <c r="DY14" s="11">
        <f t="shared" si="37"/>
        <v>3535.487833718335</v>
      </c>
      <c r="DZ14" s="11">
        <f t="shared" si="37"/>
        <v>3535.487833718335</v>
      </c>
      <c r="EA14" s="11">
        <f t="shared" si="37"/>
        <v>3535.487833718335</v>
      </c>
      <c r="EB14" s="11">
        <f t="shared" si="37"/>
        <v>3535.487833718335</v>
      </c>
      <c r="EC14" s="11">
        <f t="shared" ref="EC14:GN14" si="38">EC13*0.24</f>
        <v>3535.487833718335</v>
      </c>
      <c r="ED14" s="11">
        <f t="shared" si="38"/>
        <v>3535.487833718335</v>
      </c>
      <c r="EE14" s="11">
        <f t="shared" si="38"/>
        <v>3535.487833718335</v>
      </c>
      <c r="EF14" s="11">
        <f t="shared" si="38"/>
        <v>3535.487833718335</v>
      </c>
      <c r="EG14" s="11">
        <f t="shared" si="38"/>
        <v>3535.487833718335</v>
      </c>
      <c r="EH14" s="11">
        <f t="shared" si="38"/>
        <v>3535.487833718335</v>
      </c>
      <c r="EI14" s="11">
        <f t="shared" si="38"/>
        <v>3535.487833718335</v>
      </c>
      <c r="EJ14" s="11">
        <f t="shared" si="38"/>
        <v>3535.487833718335</v>
      </c>
      <c r="EK14" s="11">
        <f t="shared" si="38"/>
        <v>3535.487833718335</v>
      </c>
      <c r="EL14" s="11">
        <f t="shared" si="38"/>
        <v>3535.487833718335</v>
      </c>
      <c r="EM14" s="11">
        <f t="shared" si="38"/>
        <v>3535.487833718335</v>
      </c>
      <c r="EN14" s="11">
        <f t="shared" si="38"/>
        <v>3535.487833718335</v>
      </c>
      <c r="EO14" s="11">
        <f t="shared" si="38"/>
        <v>3535.487833718335</v>
      </c>
      <c r="EP14" s="11">
        <f t="shared" si="38"/>
        <v>3535.487833718335</v>
      </c>
      <c r="EQ14" s="11">
        <f t="shared" si="38"/>
        <v>3535.487833718335</v>
      </c>
      <c r="ER14" s="11">
        <f t="shared" si="38"/>
        <v>3535.487833718335</v>
      </c>
      <c r="ES14" s="11">
        <f t="shared" si="38"/>
        <v>3535.487833718335</v>
      </c>
      <c r="ET14" s="11">
        <f t="shared" si="38"/>
        <v>3535.487833718335</v>
      </c>
      <c r="EU14" s="11">
        <f t="shared" si="38"/>
        <v>3535.487833718335</v>
      </c>
      <c r="EV14" s="11">
        <f t="shared" si="38"/>
        <v>3535.487833718335</v>
      </c>
      <c r="EW14" s="11">
        <f t="shared" si="38"/>
        <v>3535.487833718335</v>
      </c>
      <c r="EX14" s="11">
        <f t="shared" si="38"/>
        <v>3535.487833718335</v>
      </c>
      <c r="EY14" s="11">
        <f t="shared" si="38"/>
        <v>3535.487833718335</v>
      </c>
      <c r="EZ14" s="11">
        <f t="shared" si="38"/>
        <v>3535.487833718335</v>
      </c>
      <c r="FA14" s="11">
        <f t="shared" si="38"/>
        <v>3535.487833718335</v>
      </c>
      <c r="FB14" s="11">
        <f t="shared" si="38"/>
        <v>3535.487833718335</v>
      </c>
      <c r="FC14" s="11">
        <f t="shared" si="38"/>
        <v>3535.487833718335</v>
      </c>
      <c r="FD14" s="11">
        <f t="shared" si="38"/>
        <v>3535.487833718335</v>
      </c>
      <c r="FE14" s="11">
        <f t="shared" si="38"/>
        <v>3535.487833718335</v>
      </c>
      <c r="FF14" s="11">
        <f t="shared" si="38"/>
        <v>3535.487833718335</v>
      </c>
      <c r="FG14" s="11">
        <f t="shared" si="38"/>
        <v>3535.487833718335</v>
      </c>
      <c r="FH14" s="11">
        <f t="shared" si="38"/>
        <v>3535.487833718335</v>
      </c>
      <c r="FI14" s="11">
        <f t="shared" si="38"/>
        <v>3535.487833718335</v>
      </c>
      <c r="FJ14" s="11">
        <f t="shared" si="38"/>
        <v>3535.487833718335</v>
      </c>
      <c r="FK14" s="11">
        <f t="shared" si="38"/>
        <v>3535.487833718335</v>
      </c>
      <c r="FL14" s="11">
        <f t="shared" si="38"/>
        <v>3535.487833718335</v>
      </c>
      <c r="FM14" s="11">
        <f t="shared" si="38"/>
        <v>3535.487833718335</v>
      </c>
      <c r="FN14" s="11">
        <f t="shared" si="38"/>
        <v>3535.487833718335</v>
      </c>
      <c r="FO14" s="11">
        <f t="shared" si="38"/>
        <v>3535.487833718335</v>
      </c>
      <c r="FP14" s="11">
        <f t="shared" si="38"/>
        <v>3535.487833718335</v>
      </c>
      <c r="FQ14" s="11">
        <f t="shared" si="38"/>
        <v>3535.487833718335</v>
      </c>
      <c r="FR14" s="11">
        <f t="shared" si="38"/>
        <v>3535.487833718335</v>
      </c>
      <c r="FS14" s="11">
        <f t="shared" si="38"/>
        <v>3535.487833718335</v>
      </c>
      <c r="FT14" s="11">
        <f t="shared" si="38"/>
        <v>3535.487833718335</v>
      </c>
      <c r="FU14" s="11">
        <f t="shared" si="38"/>
        <v>3535.487833718335</v>
      </c>
      <c r="FV14" s="11">
        <f t="shared" si="38"/>
        <v>3535.487833718335</v>
      </c>
      <c r="FW14" s="11">
        <f t="shared" si="38"/>
        <v>3535.487833718335</v>
      </c>
      <c r="FX14" s="11">
        <f t="shared" si="38"/>
        <v>3535.487833718335</v>
      </c>
      <c r="FY14" s="11">
        <f t="shared" si="38"/>
        <v>3535.487833718335</v>
      </c>
      <c r="FZ14" s="11">
        <f t="shared" si="38"/>
        <v>3535.487833718335</v>
      </c>
      <c r="GA14" s="11">
        <f t="shared" si="38"/>
        <v>3535.487833718335</v>
      </c>
      <c r="GB14" s="11">
        <f t="shared" si="38"/>
        <v>3535.487833718335</v>
      </c>
      <c r="GC14" s="11">
        <f t="shared" si="38"/>
        <v>3535.487833718335</v>
      </c>
      <c r="GD14" s="11">
        <f t="shared" si="38"/>
        <v>3535.487833718335</v>
      </c>
      <c r="GE14" s="11">
        <f t="shared" si="38"/>
        <v>3535.487833718335</v>
      </c>
      <c r="GF14" s="11">
        <f t="shared" si="38"/>
        <v>3535.487833718335</v>
      </c>
      <c r="GG14" s="11">
        <f t="shared" si="38"/>
        <v>3535.487833718335</v>
      </c>
      <c r="GH14" s="11">
        <f t="shared" si="38"/>
        <v>3535.487833718335</v>
      </c>
      <c r="GI14" s="11">
        <f t="shared" si="38"/>
        <v>3535.487833718335</v>
      </c>
      <c r="GJ14" s="11">
        <f t="shared" si="38"/>
        <v>3535.487833718335</v>
      </c>
      <c r="GK14" s="11">
        <f t="shared" si="38"/>
        <v>3535.487833718335</v>
      </c>
      <c r="GL14" s="11">
        <f t="shared" si="38"/>
        <v>3535.487833718335</v>
      </c>
      <c r="GM14" s="11">
        <f t="shared" si="38"/>
        <v>3535.487833718335</v>
      </c>
      <c r="GN14" s="11">
        <f t="shared" si="38"/>
        <v>3535.487833718335</v>
      </c>
      <c r="GO14" s="11">
        <f t="shared" ref="GO14:IZ14" si="39">GO13*0.24</f>
        <v>3535.487833718335</v>
      </c>
      <c r="GP14" s="11">
        <f t="shared" si="39"/>
        <v>3535.487833718335</v>
      </c>
      <c r="GQ14" s="11">
        <f t="shared" si="39"/>
        <v>3535.487833718335</v>
      </c>
      <c r="GR14" s="11">
        <f t="shared" si="39"/>
        <v>3535.487833718335</v>
      </c>
      <c r="GS14" s="11">
        <f t="shared" si="39"/>
        <v>3535.487833718335</v>
      </c>
      <c r="GT14" s="11">
        <f t="shared" si="39"/>
        <v>3535.487833718335</v>
      </c>
      <c r="GU14" s="11">
        <f t="shared" si="39"/>
        <v>3535.487833718335</v>
      </c>
      <c r="GV14" s="11">
        <f t="shared" si="39"/>
        <v>3535.487833718335</v>
      </c>
      <c r="GW14" s="11">
        <f t="shared" si="39"/>
        <v>3535.487833718335</v>
      </c>
      <c r="GX14" s="11">
        <f t="shared" si="39"/>
        <v>3535.487833718335</v>
      </c>
      <c r="GY14" s="11">
        <f t="shared" si="39"/>
        <v>3535.487833718335</v>
      </c>
      <c r="GZ14" s="11">
        <f t="shared" si="39"/>
        <v>3535.487833718335</v>
      </c>
      <c r="HA14" s="11">
        <f t="shared" si="39"/>
        <v>3535.487833718335</v>
      </c>
      <c r="HB14" s="11">
        <f t="shared" si="39"/>
        <v>3535.487833718335</v>
      </c>
      <c r="HC14" s="11">
        <f t="shared" si="39"/>
        <v>3535.487833718335</v>
      </c>
      <c r="HD14" s="11">
        <f t="shared" si="39"/>
        <v>3535.487833718335</v>
      </c>
      <c r="HE14" s="11">
        <f t="shared" si="39"/>
        <v>3535.487833718335</v>
      </c>
      <c r="HF14" s="11">
        <f t="shared" si="39"/>
        <v>3535.487833718335</v>
      </c>
      <c r="HG14" s="11">
        <f t="shared" si="39"/>
        <v>3535.487833718335</v>
      </c>
      <c r="HH14" s="11">
        <f t="shared" si="39"/>
        <v>3535.487833718335</v>
      </c>
      <c r="HI14" s="11">
        <f t="shared" si="39"/>
        <v>3535.487833718335</v>
      </c>
      <c r="HJ14" s="11">
        <f t="shared" si="39"/>
        <v>3535.487833718335</v>
      </c>
      <c r="HK14" s="11">
        <f t="shared" si="39"/>
        <v>3535.487833718335</v>
      </c>
      <c r="HL14" s="11">
        <f t="shared" si="39"/>
        <v>3535.487833718335</v>
      </c>
      <c r="HM14" s="11">
        <f t="shared" si="39"/>
        <v>3535.487833718335</v>
      </c>
      <c r="HN14" s="11">
        <f t="shared" si="39"/>
        <v>3535.487833718335</v>
      </c>
      <c r="HO14" s="11">
        <f t="shared" si="39"/>
        <v>3535.487833718335</v>
      </c>
      <c r="HP14" s="11">
        <f t="shared" si="39"/>
        <v>3535.487833718335</v>
      </c>
      <c r="HQ14" s="11">
        <f t="shared" si="39"/>
        <v>3535.487833718335</v>
      </c>
      <c r="HR14" s="11">
        <f t="shared" si="39"/>
        <v>3535.487833718335</v>
      </c>
      <c r="HS14" s="11">
        <f t="shared" si="39"/>
        <v>3535.487833718335</v>
      </c>
      <c r="HT14" s="11">
        <f t="shared" si="39"/>
        <v>3535.487833718335</v>
      </c>
      <c r="HU14" s="11">
        <f t="shared" si="39"/>
        <v>3535.487833718335</v>
      </c>
      <c r="HV14" s="11">
        <f t="shared" si="39"/>
        <v>3535.487833718335</v>
      </c>
      <c r="HW14" s="11">
        <f t="shared" si="39"/>
        <v>3535.487833718335</v>
      </c>
      <c r="HX14" s="11">
        <f t="shared" si="39"/>
        <v>3535.487833718335</v>
      </c>
      <c r="HY14" s="11">
        <f t="shared" si="39"/>
        <v>3535.487833718335</v>
      </c>
      <c r="HZ14" s="11">
        <f t="shared" si="39"/>
        <v>3535.487833718335</v>
      </c>
      <c r="IA14" s="11">
        <f t="shared" si="39"/>
        <v>3535.487833718335</v>
      </c>
      <c r="IB14" s="11">
        <f t="shared" si="39"/>
        <v>3535.487833718335</v>
      </c>
      <c r="IC14" s="11">
        <f t="shared" si="39"/>
        <v>3535.487833718335</v>
      </c>
      <c r="ID14" s="11">
        <f t="shared" si="39"/>
        <v>3535.487833718335</v>
      </c>
      <c r="IE14" s="11">
        <f t="shared" si="39"/>
        <v>3535.487833718335</v>
      </c>
      <c r="IF14" s="11">
        <f t="shared" si="39"/>
        <v>3535.487833718335</v>
      </c>
      <c r="IG14" s="11">
        <f t="shared" si="39"/>
        <v>3535.487833718335</v>
      </c>
      <c r="IH14" s="11">
        <f t="shared" si="39"/>
        <v>3535.487833718335</v>
      </c>
      <c r="II14" s="11">
        <f t="shared" si="39"/>
        <v>3535.487833718335</v>
      </c>
      <c r="IJ14" s="11">
        <f t="shared" si="39"/>
        <v>3535.487833718335</v>
      </c>
      <c r="IK14" s="11">
        <f t="shared" si="39"/>
        <v>3535.487833718335</v>
      </c>
      <c r="IL14" s="11">
        <f t="shared" si="39"/>
        <v>3535.487833718335</v>
      </c>
      <c r="IM14" s="11">
        <f t="shared" si="39"/>
        <v>3535.487833718335</v>
      </c>
      <c r="IN14" s="11">
        <f t="shared" si="39"/>
        <v>3535.487833718335</v>
      </c>
      <c r="IO14" s="11">
        <f t="shared" si="39"/>
        <v>3535.487833718335</v>
      </c>
      <c r="IP14" s="11">
        <f t="shared" si="39"/>
        <v>3535.487833718335</v>
      </c>
      <c r="IQ14" s="11">
        <f t="shared" si="39"/>
        <v>3535.487833718335</v>
      </c>
      <c r="IR14" s="11">
        <f t="shared" si="39"/>
        <v>3535.487833718335</v>
      </c>
      <c r="IS14" s="11">
        <f t="shared" si="39"/>
        <v>3535.487833718335</v>
      </c>
      <c r="IT14" s="11">
        <f t="shared" si="39"/>
        <v>3535.487833718335</v>
      </c>
      <c r="IU14" s="11">
        <f t="shared" si="39"/>
        <v>3535.487833718335</v>
      </c>
      <c r="IV14" s="11">
        <f t="shared" si="39"/>
        <v>3535.487833718335</v>
      </c>
      <c r="IW14" s="11">
        <f t="shared" si="39"/>
        <v>3535.487833718335</v>
      </c>
      <c r="IX14" s="11">
        <f t="shared" si="39"/>
        <v>3535.487833718335</v>
      </c>
      <c r="IY14" s="11">
        <f t="shared" si="39"/>
        <v>3535.487833718335</v>
      </c>
      <c r="IZ14" s="11">
        <f t="shared" si="39"/>
        <v>3535.487833718335</v>
      </c>
      <c r="JA14" s="11">
        <f t="shared" ref="JA14:KQ14" si="40">JA13*0.24</f>
        <v>3535.487833718335</v>
      </c>
      <c r="JB14" s="11">
        <f t="shared" si="40"/>
        <v>3535.487833718335</v>
      </c>
      <c r="JC14" s="11">
        <f t="shared" si="40"/>
        <v>3535.487833718335</v>
      </c>
      <c r="JD14" s="11">
        <f t="shared" si="40"/>
        <v>3535.487833718335</v>
      </c>
      <c r="JE14" s="11">
        <f t="shared" si="40"/>
        <v>3535.487833718335</v>
      </c>
      <c r="JF14" s="11">
        <f t="shared" si="40"/>
        <v>3535.487833718335</v>
      </c>
      <c r="JG14" s="11">
        <f t="shared" si="40"/>
        <v>3535.487833718335</v>
      </c>
      <c r="JH14" s="11">
        <f t="shared" si="40"/>
        <v>3535.487833718335</v>
      </c>
      <c r="JI14" s="11">
        <f t="shared" si="40"/>
        <v>3535.487833718335</v>
      </c>
      <c r="JJ14" s="11">
        <f t="shared" si="40"/>
        <v>3535.487833718335</v>
      </c>
      <c r="JK14" s="11">
        <f t="shared" si="40"/>
        <v>3535.487833718335</v>
      </c>
      <c r="JL14" s="11">
        <f t="shared" si="40"/>
        <v>3535.487833718335</v>
      </c>
      <c r="JM14" s="11">
        <f t="shared" si="40"/>
        <v>3535.487833718335</v>
      </c>
      <c r="JN14" s="11">
        <f t="shared" si="40"/>
        <v>3535.487833718335</v>
      </c>
      <c r="JO14" s="11">
        <f t="shared" si="40"/>
        <v>3535.487833718335</v>
      </c>
      <c r="JP14" s="11">
        <f t="shared" si="40"/>
        <v>3535.487833718335</v>
      </c>
      <c r="JQ14" s="11">
        <f t="shared" si="40"/>
        <v>3535.487833718335</v>
      </c>
      <c r="JR14" s="11">
        <f t="shared" si="40"/>
        <v>3535.487833718335</v>
      </c>
      <c r="JS14" s="11">
        <f t="shared" si="40"/>
        <v>3535.487833718335</v>
      </c>
      <c r="JT14" s="11">
        <f t="shared" si="40"/>
        <v>3535.487833718335</v>
      </c>
      <c r="JU14" s="11">
        <f t="shared" si="40"/>
        <v>3535.487833718335</v>
      </c>
      <c r="JV14" s="11">
        <f t="shared" si="40"/>
        <v>3535.487833718335</v>
      </c>
      <c r="JW14" s="11">
        <f t="shared" si="40"/>
        <v>3535.487833718335</v>
      </c>
      <c r="JX14" s="11">
        <f t="shared" si="40"/>
        <v>3535.487833718335</v>
      </c>
      <c r="JY14" s="11">
        <f t="shared" si="40"/>
        <v>3535.487833718335</v>
      </c>
      <c r="JZ14" s="11">
        <f t="shared" si="40"/>
        <v>3535.487833718335</v>
      </c>
      <c r="KA14" s="11">
        <f t="shared" si="40"/>
        <v>3535.487833718335</v>
      </c>
      <c r="KB14" s="11">
        <f t="shared" si="40"/>
        <v>3535.487833718335</v>
      </c>
      <c r="KC14" s="11">
        <f t="shared" si="40"/>
        <v>3535.487833718335</v>
      </c>
      <c r="KD14" s="11">
        <f t="shared" si="40"/>
        <v>3535.487833718335</v>
      </c>
      <c r="KE14" s="11">
        <f t="shared" si="40"/>
        <v>3535.487833718335</v>
      </c>
      <c r="KF14" s="11">
        <f t="shared" si="40"/>
        <v>3535.487833718335</v>
      </c>
      <c r="KG14" s="11">
        <f t="shared" si="40"/>
        <v>3535.487833718335</v>
      </c>
      <c r="KH14" s="11">
        <f t="shared" si="40"/>
        <v>3535.487833718335</v>
      </c>
      <c r="KI14" s="11">
        <f t="shared" si="40"/>
        <v>3535.487833718335</v>
      </c>
      <c r="KJ14" s="11">
        <f t="shared" si="40"/>
        <v>3535.487833718335</v>
      </c>
      <c r="KK14" s="11">
        <f t="shared" si="40"/>
        <v>3535.487833718335</v>
      </c>
      <c r="KL14" s="11">
        <f t="shared" si="40"/>
        <v>3535.487833718335</v>
      </c>
      <c r="KM14" s="11">
        <f t="shared" si="40"/>
        <v>3535.487833718335</v>
      </c>
      <c r="KN14" s="11">
        <f t="shared" si="40"/>
        <v>3535.487833718335</v>
      </c>
      <c r="KO14" s="11">
        <f t="shared" si="40"/>
        <v>3535.487833718335</v>
      </c>
      <c r="KP14" s="11">
        <f t="shared" si="40"/>
        <v>3535.487833718335</v>
      </c>
      <c r="KQ14" s="11">
        <f t="shared" si="40"/>
        <v>3535.487833718335</v>
      </c>
    </row>
    <row r="15" spans="1:303" x14ac:dyDescent="0.25">
      <c r="B15" t="s">
        <v>443</v>
      </c>
      <c r="C15" s="21"/>
      <c r="D15" s="17">
        <f>IF(D13&gt;20000,D13*0.1,0)</f>
        <v>0</v>
      </c>
      <c r="E15" s="17">
        <f>IF(E13&gt;20000,E13*0.1,0)</f>
        <v>0</v>
      </c>
      <c r="F15" s="17">
        <f>IF(F13&gt;20000,F13*0.1,0)</f>
        <v>0</v>
      </c>
      <c r="G15" s="17">
        <f t="shared" ref="G15:BR15" si="41">IF(G13&gt;20000,G13*0.1,0)</f>
        <v>0</v>
      </c>
      <c r="H15" s="17">
        <f t="shared" si="41"/>
        <v>0</v>
      </c>
      <c r="I15" s="17">
        <f t="shared" si="41"/>
        <v>0</v>
      </c>
      <c r="J15" s="17">
        <f t="shared" si="41"/>
        <v>0</v>
      </c>
      <c r="K15" s="17">
        <f t="shared" si="41"/>
        <v>0</v>
      </c>
      <c r="L15" s="17">
        <f t="shared" si="41"/>
        <v>0</v>
      </c>
      <c r="M15" s="17">
        <f t="shared" si="41"/>
        <v>0</v>
      </c>
      <c r="N15" s="17">
        <f t="shared" si="41"/>
        <v>0</v>
      </c>
      <c r="O15" s="17">
        <f t="shared" si="41"/>
        <v>0</v>
      </c>
      <c r="P15" s="17">
        <f t="shared" si="41"/>
        <v>0</v>
      </c>
      <c r="Q15" s="17">
        <f t="shared" si="41"/>
        <v>0</v>
      </c>
      <c r="R15" s="17">
        <f t="shared" si="41"/>
        <v>0</v>
      </c>
      <c r="S15" s="17">
        <f t="shared" si="41"/>
        <v>0</v>
      </c>
      <c r="T15" s="17">
        <f t="shared" si="41"/>
        <v>0</v>
      </c>
      <c r="U15" s="17">
        <f t="shared" si="41"/>
        <v>0</v>
      </c>
      <c r="V15" s="17">
        <f t="shared" si="41"/>
        <v>0</v>
      </c>
      <c r="W15" s="17">
        <f t="shared" si="41"/>
        <v>0</v>
      </c>
      <c r="X15" s="17">
        <f t="shared" si="41"/>
        <v>0</v>
      </c>
      <c r="Y15" s="17">
        <f t="shared" si="41"/>
        <v>0</v>
      </c>
      <c r="Z15" s="17">
        <f t="shared" si="41"/>
        <v>0</v>
      </c>
      <c r="AA15" s="17">
        <f t="shared" si="41"/>
        <v>0</v>
      </c>
      <c r="AB15" s="17">
        <f t="shared" si="41"/>
        <v>0</v>
      </c>
      <c r="AC15" s="17">
        <f t="shared" si="41"/>
        <v>0</v>
      </c>
      <c r="AD15" s="17">
        <f t="shared" si="41"/>
        <v>0</v>
      </c>
      <c r="AE15" s="17">
        <f t="shared" si="41"/>
        <v>0</v>
      </c>
      <c r="AF15" s="17">
        <f t="shared" si="41"/>
        <v>0</v>
      </c>
      <c r="AG15" s="17">
        <f t="shared" si="41"/>
        <v>0</v>
      </c>
      <c r="AH15" s="17">
        <f t="shared" si="41"/>
        <v>0</v>
      </c>
      <c r="AI15" s="17">
        <f t="shared" si="41"/>
        <v>0</v>
      </c>
      <c r="AJ15" s="17">
        <f t="shared" si="41"/>
        <v>0</v>
      </c>
      <c r="AK15" s="17">
        <f t="shared" si="41"/>
        <v>0</v>
      </c>
      <c r="AL15" s="17">
        <f t="shared" si="41"/>
        <v>0</v>
      </c>
      <c r="AM15" s="17">
        <f t="shared" si="41"/>
        <v>0</v>
      </c>
      <c r="AN15" s="17">
        <f t="shared" si="41"/>
        <v>0</v>
      </c>
      <c r="AO15" s="17">
        <f t="shared" si="41"/>
        <v>0</v>
      </c>
      <c r="AP15" s="17">
        <f t="shared" si="41"/>
        <v>0</v>
      </c>
      <c r="AQ15" s="17">
        <f t="shared" si="41"/>
        <v>0</v>
      </c>
      <c r="AR15" s="17">
        <f t="shared" si="41"/>
        <v>0</v>
      </c>
      <c r="AS15" s="17">
        <f t="shared" si="41"/>
        <v>0</v>
      </c>
      <c r="AT15" s="17">
        <f t="shared" si="41"/>
        <v>0</v>
      </c>
      <c r="AU15" s="17">
        <f t="shared" si="41"/>
        <v>0</v>
      </c>
      <c r="AV15" s="17">
        <f t="shared" si="41"/>
        <v>0</v>
      </c>
      <c r="AW15" s="17">
        <f t="shared" si="41"/>
        <v>0</v>
      </c>
      <c r="AX15" s="17">
        <f t="shared" si="41"/>
        <v>0</v>
      </c>
      <c r="AY15" s="17">
        <f t="shared" si="41"/>
        <v>0</v>
      </c>
      <c r="AZ15" s="17">
        <f t="shared" si="41"/>
        <v>0</v>
      </c>
      <c r="BA15" s="17">
        <f t="shared" si="41"/>
        <v>0</v>
      </c>
      <c r="BB15" s="17">
        <f t="shared" si="41"/>
        <v>0</v>
      </c>
      <c r="BC15" s="17">
        <f t="shared" si="41"/>
        <v>0</v>
      </c>
      <c r="BD15" s="17">
        <f t="shared" si="41"/>
        <v>0</v>
      </c>
      <c r="BE15" s="17">
        <f t="shared" si="41"/>
        <v>0</v>
      </c>
      <c r="BF15" s="17">
        <f t="shared" si="41"/>
        <v>0</v>
      </c>
      <c r="BG15" s="17">
        <f t="shared" si="41"/>
        <v>0</v>
      </c>
      <c r="BH15" s="17">
        <f t="shared" si="41"/>
        <v>0</v>
      </c>
      <c r="BI15" s="17">
        <f t="shared" si="41"/>
        <v>0</v>
      </c>
      <c r="BJ15" s="17">
        <f t="shared" si="41"/>
        <v>0</v>
      </c>
      <c r="BK15" s="17">
        <f t="shared" si="41"/>
        <v>0</v>
      </c>
      <c r="BL15" s="17">
        <f t="shared" si="41"/>
        <v>0</v>
      </c>
      <c r="BM15" s="17">
        <f t="shared" si="41"/>
        <v>0</v>
      </c>
      <c r="BN15" s="17">
        <f t="shared" si="41"/>
        <v>0</v>
      </c>
      <c r="BO15" s="17">
        <f t="shared" si="41"/>
        <v>0</v>
      </c>
      <c r="BP15" s="17">
        <f t="shared" si="41"/>
        <v>0</v>
      </c>
      <c r="BQ15" s="17">
        <f t="shared" si="41"/>
        <v>0</v>
      </c>
      <c r="BR15" s="17">
        <f t="shared" si="41"/>
        <v>0</v>
      </c>
      <c r="BS15" s="17">
        <f t="shared" ref="BS15:ED15" si="42">IF(BS13&gt;20000,BS13*0.1,0)</f>
        <v>0</v>
      </c>
      <c r="BT15" s="17">
        <f t="shared" si="42"/>
        <v>0</v>
      </c>
      <c r="BU15" s="17">
        <f t="shared" si="42"/>
        <v>0</v>
      </c>
      <c r="BV15" s="17">
        <f t="shared" si="42"/>
        <v>0</v>
      </c>
      <c r="BW15" s="17">
        <f t="shared" si="42"/>
        <v>0</v>
      </c>
      <c r="BX15" s="17">
        <f t="shared" si="42"/>
        <v>0</v>
      </c>
      <c r="BY15" s="17">
        <f t="shared" si="42"/>
        <v>0</v>
      </c>
      <c r="BZ15" s="17">
        <f t="shared" si="42"/>
        <v>0</v>
      </c>
      <c r="CA15" s="17">
        <f t="shared" si="42"/>
        <v>0</v>
      </c>
      <c r="CB15" s="17">
        <f t="shared" si="42"/>
        <v>0</v>
      </c>
      <c r="CC15" s="17">
        <f t="shared" si="42"/>
        <v>0</v>
      </c>
      <c r="CD15" s="17">
        <f t="shared" si="42"/>
        <v>0</v>
      </c>
      <c r="CE15" s="17">
        <f t="shared" si="42"/>
        <v>0</v>
      </c>
      <c r="CF15" s="17">
        <f t="shared" si="42"/>
        <v>0</v>
      </c>
      <c r="CG15" s="17">
        <f t="shared" si="42"/>
        <v>0</v>
      </c>
      <c r="CH15" s="17">
        <f t="shared" si="42"/>
        <v>0</v>
      </c>
      <c r="CI15" s="17">
        <f t="shared" si="42"/>
        <v>0</v>
      </c>
      <c r="CJ15" s="17">
        <f t="shared" si="42"/>
        <v>0</v>
      </c>
      <c r="CK15" s="17">
        <f t="shared" si="42"/>
        <v>0</v>
      </c>
      <c r="CL15" s="17">
        <f t="shared" si="42"/>
        <v>0</v>
      </c>
      <c r="CM15" s="17">
        <f t="shared" si="42"/>
        <v>0</v>
      </c>
      <c r="CN15" s="17">
        <f t="shared" si="42"/>
        <v>0</v>
      </c>
      <c r="CO15" s="17">
        <f t="shared" si="42"/>
        <v>0</v>
      </c>
      <c r="CP15" s="17">
        <f t="shared" si="42"/>
        <v>0</v>
      </c>
      <c r="CQ15" s="17">
        <f t="shared" si="42"/>
        <v>0</v>
      </c>
      <c r="CR15" s="17">
        <f t="shared" si="42"/>
        <v>0</v>
      </c>
      <c r="CS15" s="17">
        <f t="shared" si="42"/>
        <v>0</v>
      </c>
      <c r="CT15" s="17">
        <f t="shared" si="42"/>
        <v>0</v>
      </c>
      <c r="CU15" s="17">
        <f t="shared" si="42"/>
        <v>0</v>
      </c>
      <c r="CV15" s="17">
        <f t="shared" si="42"/>
        <v>0</v>
      </c>
      <c r="CW15" s="17">
        <f t="shared" si="42"/>
        <v>0</v>
      </c>
      <c r="CX15" s="17">
        <f t="shared" si="42"/>
        <v>0</v>
      </c>
      <c r="CY15" s="17">
        <f t="shared" si="42"/>
        <v>0</v>
      </c>
      <c r="CZ15" s="17">
        <f t="shared" si="42"/>
        <v>0</v>
      </c>
      <c r="DA15" s="17">
        <f t="shared" si="42"/>
        <v>0</v>
      </c>
      <c r="DB15" s="17">
        <f t="shared" si="42"/>
        <v>0</v>
      </c>
      <c r="DC15" s="17">
        <f t="shared" si="42"/>
        <v>0</v>
      </c>
      <c r="DD15" s="17">
        <f t="shared" si="42"/>
        <v>0</v>
      </c>
      <c r="DE15" s="17">
        <f t="shared" si="42"/>
        <v>0</v>
      </c>
      <c r="DF15" s="17">
        <f t="shared" si="42"/>
        <v>0</v>
      </c>
      <c r="DG15" s="17">
        <f t="shared" si="42"/>
        <v>0</v>
      </c>
      <c r="DH15" s="17">
        <f t="shared" si="42"/>
        <v>0</v>
      </c>
      <c r="DI15" s="17">
        <f t="shared" si="42"/>
        <v>0</v>
      </c>
      <c r="DJ15" s="17">
        <f t="shared" si="42"/>
        <v>0</v>
      </c>
      <c r="DK15" s="17">
        <f t="shared" si="42"/>
        <v>0</v>
      </c>
      <c r="DL15" s="17">
        <f t="shared" si="42"/>
        <v>0</v>
      </c>
      <c r="DM15" s="17">
        <f t="shared" si="42"/>
        <v>0</v>
      </c>
      <c r="DN15" s="17">
        <f t="shared" si="42"/>
        <v>0</v>
      </c>
      <c r="DO15" s="17">
        <f t="shared" si="42"/>
        <v>0</v>
      </c>
      <c r="DP15" s="17">
        <f t="shared" si="42"/>
        <v>0</v>
      </c>
      <c r="DQ15" s="17">
        <f t="shared" si="42"/>
        <v>0</v>
      </c>
      <c r="DR15" s="17">
        <f t="shared" si="42"/>
        <v>0</v>
      </c>
      <c r="DS15" s="17">
        <f t="shared" si="42"/>
        <v>0</v>
      </c>
      <c r="DT15" s="17">
        <f t="shared" si="42"/>
        <v>0</v>
      </c>
      <c r="DU15" s="17">
        <f t="shared" si="42"/>
        <v>0</v>
      </c>
      <c r="DV15" s="17">
        <f t="shared" si="42"/>
        <v>0</v>
      </c>
      <c r="DW15" s="17">
        <f t="shared" si="42"/>
        <v>0</v>
      </c>
      <c r="DX15" s="17">
        <f t="shared" si="42"/>
        <v>0</v>
      </c>
      <c r="DY15" s="17">
        <f t="shared" si="42"/>
        <v>0</v>
      </c>
      <c r="DZ15" s="17">
        <f t="shared" si="42"/>
        <v>0</v>
      </c>
      <c r="EA15" s="17">
        <f t="shared" si="42"/>
        <v>0</v>
      </c>
      <c r="EB15" s="17">
        <f t="shared" si="42"/>
        <v>0</v>
      </c>
      <c r="EC15" s="17">
        <f t="shared" si="42"/>
        <v>0</v>
      </c>
      <c r="ED15" s="17">
        <f t="shared" si="42"/>
        <v>0</v>
      </c>
      <c r="EE15" s="17">
        <f t="shared" ref="EE15:GP15" si="43">IF(EE13&gt;20000,EE13*0.1,0)</f>
        <v>0</v>
      </c>
      <c r="EF15" s="17">
        <f t="shared" si="43"/>
        <v>0</v>
      </c>
      <c r="EG15" s="17">
        <f t="shared" si="43"/>
        <v>0</v>
      </c>
      <c r="EH15" s="17">
        <f t="shared" si="43"/>
        <v>0</v>
      </c>
      <c r="EI15" s="17">
        <f t="shared" si="43"/>
        <v>0</v>
      </c>
      <c r="EJ15" s="17">
        <f t="shared" si="43"/>
        <v>0</v>
      </c>
      <c r="EK15" s="17">
        <f t="shared" si="43"/>
        <v>0</v>
      </c>
      <c r="EL15" s="17">
        <f t="shared" si="43"/>
        <v>0</v>
      </c>
      <c r="EM15" s="17">
        <f t="shared" si="43"/>
        <v>0</v>
      </c>
      <c r="EN15" s="17">
        <f t="shared" si="43"/>
        <v>0</v>
      </c>
      <c r="EO15" s="17">
        <f t="shared" si="43"/>
        <v>0</v>
      </c>
      <c r="EP15" s="17">
        <f t="shared" si="43"/>
        <v>0</v>
      </c>
      <c r="EQ15" s="17">
        <f t="shared" si="43"/>
        <v>0</v>
      </c>
      <c r="ER15" s="17">
        <f t="shared" si="43"/>
        <v>0</v>
      </c>
      <c r="ES15" s="17">
        <f t="shared" si="43"/>
        <v>0</v>
      </c>
      <c r="ET15" s="17">
        <f t="shared" si="43"/>
        <v>0</v>
      </c>
      <c r="EU15" s="17">
        <f t="shared" si="43"/>
        <v>0</v>
      </c>
      <c r="EV15" s="17">
        <f t="shared" si="43"/>
        <v>0</v>
      </c>
      <c r="EW15" s="17">
        <f t="shared" si="43"/>
        <v>0</v>
      </c>
      <c r="EX15" s="17">
        <f t="shared" si="43"/>
        <v>0</v>
      </c>
      <c r="EY15" s="17">
        <f t="shared" si="43"/>
        <v>0</v>
      </c>
      <c r="EZ15" s="17">
        <f t="shared" si="43"/>
        <v>0</v>
      </c>
      <c r="FA15" s="17">
        <f t="shared" si="43"/>
        <v>0</v>
      </c>
      <c r="FB15" s="17">
        <f t="shared" si="43"/>
        <v>0</v>
      </c>
      <c r="FC15" s="17">
        <f t="shared" si="43"/>
        <v>0</v>
      </c>
      <c r="FD15" s="17">
        <f t="shared" si="43"/>
        <v>0</v>
      </c>
      <c r="FE15" s="17">
        <f t="shared" si="43"/>
        <v>0</v>
      </c>
      <c r="FF15" s="17">
        <f t="shared" si="43"/>
        <v>0</v>
      </c>
      <c r="FG15" s="17">
        <f t="shared" si="43"/>
        <v>0</v>
      </c>
      <c r="FH15" s="17">
        <f t="shared" si="43"/>
        <v>0</v>
      </c>
      <c r="FI15" s="17">
        <f t="shared" si="43"/>
        <v>0</v>
      </c>
      <c r="FJ15" s="17">
        <f t="shared" si="43"/>
        <v>0</v>
      </c>
      <c r="FK15" s="17">
        <f t="shared" si="43"/>
        <v>0</v>
      </c>
      <c r="FL15" s="17">
        <f t="shared" si="43"/>
        <v>0</v>
      </c>
      <c r="FM15" s="17">
        <f t="shared" si="43"/>
        <v>0</v>
      </c>
      <c r="FN15" s="17">
        <f t="shared" si="43"/>
        <v>0</v>
      </c>
      <c r="FO15" s="17">
        <f t="shared" si="43"/>
        <v>0</v>
      </c>
      <c r="FP15" s="17">
        <f t="shared" si="43"/>
        <v>0</v>
      </c>
      <c r="FQ15" s="17">
        <f t="shared" si="43"/>
        <v>0</v>
      </c>
      <c r="FR15" s="17">
        <f t="shared" si="43"/>
        <v>0</v>
      </c>
      <c r="FS15" s="17">
        <f t="shared" si="43"/>
        <v>0</v>
      </c>
      <c r="FT15" s="17">
        <f t="shared" si="43"/>
        <v>0</v>
      </c>
      <c r="FU15" s="17">
        <f t="shared" si="43"/>
        <v>0</v>
      </c>
      <c r="FV15" s="17">
        <f t="shared" si="43"/>
        <v>0</v>
      </c>
      <c r="FW15" s="17">
        <f t="shared" si="43"/>
        <v>0</v>
      </c>
      <c r="FX15" s="17">
        <f t="shared" si="43"/>
        <v>0</v>
      </c>
      <c r="FY15" s="17">
        <f t="shared" si="43"/>
        <v>0</v>
      </c>
      <c r="FZ15" s="17">
        <f t="shared" si="43"/>
        <v>0</v>
      </c>
      <c r="GA15" s="17">
        <f t="shared" si="43"/>
        <v>0</v>
      </c>
      <c r="GB15" s="17">
        <f t="shared" si="43"/>
        <v>0</v>
      </c>
      <c r="GC15" s="17">
        <f t="shared" si="43"/>
        <v>0</v>
      </c>
      <c r="GD15" s="17">
        <f t="shared" si="43"/>
        <v>0</v>
      </c>
      <c r="GE15" s="17">
        <f t="shared" si="43"/>
        <v>0</v>
      </c>
      <c r="GF15" s="17">
        <f t="shared" si="43"/>
        <v>0</v>
      </c>
      <c r="GG15" s="17">
        <f t="shared" si="43"/>
        <v>0</v>
      </c>
      <c r="GH15" s="17">
        <f t="shared" si="43"/>
        <v>0</v>
      </c>
      <c r="GI15" s="17">
        <f t="shared" si="43"/>
        <v>0</v>
      </c>
      <c r="GJ15" s="17">
        <f t="shared" si="43"/>
        <v>0</v>
      </c>
      <c r="GK15" s="17">
        <f t="shared" si="43"/>
        <v>0</v>
      </c>
      <c r="GL15" s="17">
        <f t="shared" si="43"/>
        <v>0</v>
      </c>
      <c r="GM15" s="17">
        <f t="shared" si="43"/>
        <v>0</v>
      </c>
      <c r="GN15" s="17">
        <f t="shared" si="43"/>
        <v>0</v>
      </c>
      <c r="GO15" s="17">
        <f t="shared" si="43"/>
        <v>0</v>
      </c>
      <c r="GP15" s="17">
        <f t="shared" si="43"/>
        <v>0</v>
      </c>
      <c r="GQ15" s="17">
        <f t="shared" ref="GQ15:JB15" si="44">IF(GQ13&gt;20000,GQ13*0.1,0)</f>
        <v>0</v>
      </c>
      <c r="GR15" s="17">
        <f t="shared" si="44"/>
        <v>0</v>
      </c>
      <c r="GS15" s="17">
        <f t="shared" si="44"/>
        <v>0</v>
      </c>
      <c r="GT15" s="17">
        <f t="shared" si="44"/>
        <v>0</v>
      </c>
      <c r="GU15" s="17">
        <f t="shared" si="44"/>
        <v>0</v>
      </c>
      <c r="GV15" s="17">
        <f t="shared" si="44"/>
        <v>0</v>
      </c>
      <c r="GW15" s="17">
        <f t="shared" si="44"/>
        <v>0</v>
      </c>
      <c r="GX15" s="17">
        <f t="shared" si="44"/>
        <v>0</v>
      </c>
      <c r="GY15" s="17">
        <f t="shared" si="44"/>
        <v>0</v>
      </c>
      <c r="GZ15" s="17">
        <f t="shared" si="44"/>
        <v>0</v>
      </c>
      <c r="HA15" s="17">
        <f t="shared" si="44"/>
        <v>0</v>
      </c>
      <c r="HB15" s="17">
        <f t="shared" si="44"/>
        <v>0</v>
      </c>
      <c r="HC15" s="17">
        <f t="shared" si="44"/>
        <v>0</v>
      </c>
      <c r="HD15" s="17">
        <f t="shared" si="44"/>
        <v>0</v>
      </c>
      <c r="HE15" s="17">
        <f t="shared" si="44"/>
        <v>0</v>
      </c>
      <c r="HF15" s="17">
        <f t="shared" si="44"/>
        <v>0</v>
      </c>
      <c r="HG15" s="17">
        <f t="shared" si="44"/>
        <v>0</v>
      </c>
      <c r="HH15" s="17">
        <f t="shared" si="44"/>
        <v>0</v>
      </c>
      <c r="HI15" s="17">
        <f t="shared" si="44"/>
        <v>0</v>
      </c>
      <c r="HJ15" s="17">
        <f t="shared" si="44"/>
        <v>0</v>
      </c>
      <c r="HK15" s="17">
        <f t="shared" si="44"/>
        <v>0</v>
      </c>
      <c r="HL15" s="17">
        <f t="shared" si="44"/>
        <v>0</v>
      </c>
      <c r="HM15" s="17">
        <f t="shared" si="44"/>
        <v>0</v>
      </c>
      <c r="HN15" s="17">
        <f t="shared" si="44"/>
        <v>0</v>
      </c>
      <c r="HO15" s="17">
        <f t="shared" si="44"/>
        <v>0</v>
      </c>
      <c r="HP15" s="17">
        <f t="shared" si="44"/>
        <v>0</v>
      </c>
      <c r="HQ15" s="17">
        <f t="shared" si="44"/>
        <v>0</v>
      </c>
      <c r="HR15" s="17">
        <f t="shared" si="44"/>
        <v>0</v>
      </c>
      <c r="HS15" s="17">
        <f t="shared" si="44"/>
        <v>0</v>
      </c>
      <c r="HT15" s="17">
        <f t="shared" si="44"/>
        <v>0</v>
      </c>
      <c r="HU15" s="17">
        <f t="shared" si="44"/>
        <v>0</v>
      </c>
      <c r="HV15" s="17">
        <f t="shared" si="44"/>
        <v>0</v>
      </c>
      <c r="HW15" s="17">
        <f t="shared" si="44"/>
        <v>0</v>
      </c>
      <c r="HX15" s="17">
        <f t="shared" si="44"/>
        <v>0</v>
      </c>
      <c r="HY15" s="17">
        <f t="shared" si="44"/>
        <v>0</v>
      </c>
      <c r="HZ15" s="17">
        <f t="shared" si="44"/>
        <v>0</v>
      </c>
      <c r="IA15" s="17">
        <f t="shared" si="44"/>
        <v>0</v>
      </c>
      <c r="IB15" s="17">
        <f t="shared" si="44"/>
        <v>0</v>
      </c>
      <c r="IC15" s="17">
        <f t="shared" si="44"/>
        <v>0</v>
      </c>
      <c r="ID15" s="17">
        <f t="shared" si="44"/>
        <v>0</v>
      </c>
      <c r="IE15" s="17">
        <f t="shared" si="44"/>
        <v>0</v>
      </c>
      <c r="IF15" s="17">
        <f t="shared" si="44"/>
        <v>0</v>
      </c>
      <c r="IG15" s="17">
        <f t="shared" si="44"/>
        <v>0</v>
      </c>
      <c r="IH15" s="17">
        <f t="shared" si="44"/>
        <v>0</v>
      </c>
      <c r="II15" s="17">
        <f t="shared" si="44"/>
        <v>0</v>
      </c>
      <c r="IJ15" s="17">
        <f t="shared" si="44"/>
        <v>0</v>
      </c>
      <c r="IK15" s="17">
        <f t="shared" si="44"/>
        <v>0</v>
      </c>
      <c r="IL15" s="17">
        <f t="shared" si="44"/>
        <v>0</v>
      </c>
      <c r="IM15" s="17">
        <f t="shared" si="44"/>
        <v>0</v>
      </c>
      <c r="IN15" s="17">
        <f t="shared" si="44"/>
        <v>0</v>
      </c>
      <c r="IO15" s="17">
        <f t="shared" si="44"/>
        <v>0</v>
      </c>
      <c r="IP15" s="17">
        <f t="shared" si="44"/>
        <v>0</v>
      </c>
      <c r="IQ15" s="17">
        <f t="shared" si="44"/>
        <v>0</v>
      </c>
      <c r="IR15" s="17">
        <f t="shared" si="44"/>
        <v>0</v>
      </c>
      <c r="IS15" s="17">
        <f t="shared" si="44"/>
        <v>0</v>
      </c>
      <c r="IT15" s="17">
        <f t="shared" si="44"/>
        <v>0</v>
      </c>
      <c r="IU15" s="17">
        <f t="shared" si="44"/>
        <v>0</v>
      </c>
      <c r="IV15" s="17">
        <f t="shared" si="44"/>
        <v>0</v>
      </c>
      <c r="IW15" s="17">
        <f t="shared" si="44"/>
        <v>0</v>
      </c>
      <c r="IX15" s="17">
        <f t="shared" si="44"/>
        <v>0</v>
      </c>
      <c r="IY15" s="17">
        <f t="shared" si="44"/>
        <v>0</v>
      </c>
      <c r="IZ15" s="17">
        <f t="shared" si="44"/>
        <v>0</v>
      </c>
      <c r="JA15" s="17">
        <f t="shared" si="44"/>
        <v>0</v>
      </c>
      <c r="JB15" s="17">
        <f t="shared" si="44"/>
        <v>0</v>
      </c>
      <c r="JC15" s="17">
        <f t="shared" ref="JC15:KQ15" si="45">IF(JC13&gt;20000,JC13*0.1,0)</f>
        <v>0</v>
      </c>
      <c r="JD15" s="17">
        <f t="shared" si="45"/>
        <v>0</v>
      </c>
      <c r="JE15" s="17">
        <f t="shared" si="45"/>
        <v>0</v>
      </c>
      <c r="JF15" s="17">
        <f t="shared" si="45"/>
        <v>0</v>
      </c>
      <c r="JG15" s="17">
        <f t="shared" si="45"/>
        <v>0</v>
      </c>
      <c r="JH15" s="17">
        <f t="shared" si="45"/>
        <v>0</v>
      </c>
      <c r="JI15" s="17">
        <f t="shared" si="45"/>
        <v>0</v>
      </c>
      <c r="JJ15" s="17">
        <f t="shared" si="45"/>
        <v>0</v>
      </c>
      <c r="JK15" s="17">
        <f t="shared" si="45"/>
        <v>0</v>
      </c>
      <c r="JL15" s="17">
        <f t="shared" si="45"/>
        <v>0</v>
      </c>
      <c r="JM15" s="17">
        <f t="shared" si="45"/>
        <v>0</v>
      </c>
      <c r="JN15" s="17">
        <f t="shared" si="45"/>
        <v>0</v>
      </c>
      <c r="JO15" s="17">
        <f t="shared" si="45"/>
        <v>0</v>
      </c>
      <c r="JP15" s="17">
        <f t="shared" si="45"/>
        <v>0</v>
      </c>
      <c r="JQ15" s="17">
        <f t="shared" si="45"/>
        <v>0</v>
      </c>
      <c r="JR15" s="17">
        <f t="shared" si="45"/>
        <v>0</v>
      </c>
      <c r="JS15" s="17">
        <f t="shared" si="45"/>
        <v>0</v>
      </c>
      <c r="JT15" s="17">
        <f t="shared" si="45"/>
        <v>0</v>
      </c>
      <c r="JU15" s="17">
        <f t="shared" si="45"/>
        <v>0</v>
      </c>
      <c r="JV15" s="17">
        <f t="shared" si="45"/>
        <v>0</v>
      </c>
      <c r="JW15" s="17">
        <f t="shared" si="45"/>
        <v>0</v>
      </c>
      <c r="JX15" s="17">
        <f t="shared" si="45"/>
        <v>0</v>
      </c>
      <c r="JY15" s="17">
        <f t="shared" si="45"/>
        <v>0</v>
      </c>
      <c r="JZ15" s="17">
        <f t="shared" si="45"/>
        <v>0</v>
      </c>
      <c r="KA15" s="17">
        <f t="shared" si="45"/>
        <v>0</v>
      </c>
      <c r="KB15" s="17">
        <f t="shared" si="45"/>
        <v>0</v>
      </c>
      <c r="KC15" s="17">
        <f t="shared" si="45"/>
        <v>0</v>
      </c>
      <c r="KD15" s="17">
        <f t="shared" si="45"/>
        <v>0</v>
      </c>
      <c r="KE15" s="17">
        <f t="shared" si="45"/>
        <v>0</v>
      </c>
      <c r="KF15" s="17">
        <f t="shared" si="45"/>
        <v>0</v>
      </c>
      <c r="KG15" s="17">
        <f t="shared" si="45"/>
        <v>0</v>
      </c>
      <c r="KH15" s="17">
        <f t="shared" si="45"/>
        <v>0</v>
      </c>
      <c r="KI15" s="17">
        <f t="shared" si="45"/>
        <v>0</v>
      </c>
      <c r="KJ15" s="17">
        <f t="shared" si="45"/>
        <v>0</v>
      </c>
      <c r="KK15" s="17">
        <f t="shared" si="45"/>
        <v>0</v>
      </c>
      <c r="KL15" s="17">
        <f t="shared" si="45"/>
        <v>0</v>
      </c>
      <c r="KM15" s="17">
        <f t="shared" si="45"/>
        <v>0</v>
      </c>
      <c r="KN15" s="17">
        <f t="shared" si="45"/>
        <v>0</v>
      </c>
      <c r="KO15" s="17">
        <f t="shared" si="45"/>
        <v>0</v>
      </c>
      <c r="KP15" s="17">
        <f t="shared" si="45"/>
        <v>0</v>
      </c>
      <c r="KQ15" s="17">
        <f t="shared" si="45"/>
        <v>0</v>
      </c>
    </row>
    <row r="16" spans="1:303" s="1" customFormat="1" x14ac:dyDescent="0.25">
      <c r="B16" s="1" t="s">
        <v>414</v>
      </c>
      <c r="D16" s="21">
        <f>D13-D14-D15</f>
        <v>3937.3995857341397</v>
      </c>
      <c r="E16" s="21">
        <f t="shared" ref="E16:BP16" si="46">E13-E14-E15</f>
        <v>6355.5307778525003</v>
      </c>
      <c r="F16" s="21">
        <f t="shared" si="46"/>
        <v>8774.9632619799522</v>
      </c>
      <c r="G16" s="21">
        <f t="shared" si="46"/>
        <v>11195.711473441395</v>
      </c>
      <c r="H16" s="21">
        <f t="shared" si="46"/>
        <v>11195.711473441395</v>
      </c>
      <c r="I16" s="21">
        <f t="shared" si="46"/>
        <v>11195.711473441395</v>
      </c>
      <c r="J16" s="21">
        <f t="shared" si="46"/>
        <v>11195.711473441395</v>
      </c>
      <c r="K16" s="21">
        <f t="shared" si="46"/>
        <v>11195.711473441395</v>
      </c>
      <c r="L16" s="21">
        <f t="shared" si="46"/>
        <v>11195.711473441395</v>
      </c>
      <c r="M16" s="21">
        <f t="shared" si="46"/>
        <v>11195.711473441395</v>
      </c>
      <c r="N16" s="21">
        <f t="shared" si="46"/>
        <v>11195.711473441395</v>
      </c>
      <c r="O16" s="21">
        <f t="shared" si="46"/>
        <v>11195.711473441395</v>
      </c>
      <c r="P16" s="21">
        <f t="shared" si="46"/>
        <v>11195.711473441395</v>
      </c>
      <c r="Q16" s="21">
        <f t="shared" si="46"/>
        <v>11195.711473441395</v>
      </c>
      <c r="R16" s="21">
        <f t="shared" si="46"/>
        <v>11195.711473441395</v>
      </c>
      <c r="S16" s="21">
        <f t="shared" si="46"/>
        <v>11195.711473441395</v>
      </c>
      <c r="T16" s="21">
        <f t="shared" si="46"/>
        <v>11195.711473441395</v>
      </c>
      <c r="U16" s="21">
        <f t="shared" si="46"/>
        <v>11195.711473441395</v>
      </c>
      <c r="V16" s="21">
        <f t="shared" si="46"/>
        <v>11195.711473441395</v>
      </c>
      <c r="W16" s="21">
        <f t="shared" si="46"/>
        <v>11195.711473441395</v>
      </c>
      <c r="X16" s="21">
        <f t="shared" si="46"/>
        <v>11195.711473441395</v>
      </c>
      <c r="Y16" s="21">
        <f t="shared" si="46"/>
        <v>11195.711473441395</v>
      </c>
      <c r="Z16" s="21">
        <f t="shared" si="46"/>
        <v>11195.711473441395</v>
      </c>
      <c r="AA16" s="21">
        <f t="shared" si="46"/>
        <v>11195.711473441395</v>
      </c>
      <c r="AB16" s="21">
        <f t="shared" si="46"/>
        <v>11195.711473441395</v>
      </c>
      <c r="AC16" s="21">
        <f t="shared" si="46"/>
        <v>11195.711473441395</v>
      </c>
      <c r="AD16" s="21">
        <f t="shared" si="46"/>
        <v>11195.711473441395</v>
      </c>
      <c r="AE16" s="21">
        <f t="shared" si="46"/>
        <v>11195.711473441395</v>
      </c>
      <c r="AF16" s="21">
        <f t="shared" si="46"/>
        <v>11195.711473441395</v>
      </c>
      <c r="AG16" s="21">
        <f t="shared" si="46"/>
        <v>11195.711473441395</v>
      </c>
      <c r="AH16" s="21">
        <f t="shared" si="46"/>
        <v>11195.711473441395</v>
      </c>
      <c r="AI16" s="21">
        <f t="shared" si="46"/>
        <v>11195.711473441395</v>
      </c>
      <c r="AJ16" s="21">
        <f t="shared" si="46"/>
        <v>11195.711473441395</v>
      </c>
      <c r="AK16" s="21">
        <f t="shared" si="46"/>
        <v>11195.711473441395</v>
      </c>
      <c r="AL16" s="21">
        <f t="shared" si="46"/>
        <v>11195.711473441395</v>
      </c>
      <c r="AM16" s="21">
        <f t="shared" si="46"/>
        <v>11195.711473441395</v>
      </c>
      <c r="AN16" s="21">
        <f t="shared" si="46"/>
        <v>11195.711473441395</v>
      </c>
      <c r="AO16" s="21">
        <f t="shared" si="46"/>
        <v>11195.711473441395</v>
      </c>
      <c r="AP16" s="21">
        <f t="shared" si="46"/>
        <v>11195.711473441395</v>
      </c>
      <c r="AQ16" s="21">
        <f t="shared" si="46"/>
        <v>11195.711473441395</v>
      </c>
      <c r="AR16" s="21">
        <f t="shared" si="46"/>
        <v>11195.711473441395</v>
      </c>
      <c r="AS16" s="21">
        <f t="shared" si="46"/>
        <v>11195.711473441395</v>
      </c>
      <c r="AT16" s="21">
        <f t="shared" si="46"/>
        <v>11195.711473441395</v>
      </c>
      <c r="AU16" s="21">
        <f t="shared" si="46"/>
        <v>11195.711473441395</v>
      </c>
      <c r="AV16" s="21">
        <f t="shared" si="46"/>
        <v>11195.711473441395</v>
      </c>
      <c r="AW16" s="21">
        <f t="shared" si="46"/>
        <v>11195.711473441395</v>
      </c>
      <c r="AX16" s="21">
        <f t="shared" si="46"/>
        <v>11195.711473441395</v>
      </c>
      <c r="AY16" s="21">
        <f t="shared" si="46"/>
        <v>11195.711473441395</v>
      </c>
      <c r="AZ16" s="21">
        <f t="shared" si="46"/>
        <v>11195.711473441395</v>
      </c>
      <c r="BA16" s="21">
        <f t="shared" si="46"/>
        <v>11195.711473441395</v>
      </c>
      <c r="BB16" s="21">
        <f t="shared" si="46"/>
        <v>11195.711473441395</v>
      </c>
      <c r="BC16" s="21">
        <f t="shared" si="46"/>
        <v>11195.711473441395</v>
      </c>
      <c r="BD16" s="21">
        <f t="shared" si="46"/>
        <v>11195.711473441395</v>
      </c>
      <c r="BE16" s="21">
        <f t="shared" si="46"/>
        <v>11195.711473441395</v>
      </c>
      <c r="BF16" s="21">
        <f t="shared" si="46"/>
        <v>11195.711473441395</v>
      </c>
      <c r="BG16" s="21">
        <f t="shared" si="46"/>
        <v>11195.711473441395</v>
      </c>
      <c r="BH16" s="21">
        <f t="shared" si="46"/>
        <v>11195.711473441395</v>
      </c>
      <c r="BI16" s="21">
        <f t="shared" si="46"/>
        <v>11195.711473441395</v>
      </c>
      <c r="BJ16" s="21">
        <f t="shared" si="46"/>
        <v>11195.711473441395</v>
      </c>
      <c r="BK16" s="21">
        <f t="shared" si="46"/>
        <v>11195.711473441395</v>
      </c>
      <c r="BL16" s="21">
        <f t="shared" si="46"/>
        <v>11195.711473441395</v>
      </c>
      <c r="BM16" s="21">
        <f t="shared" si="46"/>
        <v>11195.711473441395</v>
      </c>
      <c r="BN16" s="21">
        <f t="shared" si="46"/>
        <v>11195.711473441395</v>
      </c>
      <c r="BO16" s="21">
        <f t="shared" si="46"/>
        <v>11195.711473441395</v>
      </c>
      <c r="BP16" s="21">
        <f t="shared" si="46"/>
        <v>11195.711473441395</v>
      </c>
      <c r="BQ16" s="21">
        <f t="shared" ref="BQ16:EB16" si="47">BQ13-BQ14-BQ15</f>
        <v>11195.711473441395</v>
      </c>
      <c r="BR16" s="21">
        <f t="shared" si="47"/>
        <v>11195.711473441395</v>
      </c>
      <c r="BS16" s="21">
        <f t="shared" si="47"/>
        <v>11195.711473441395</v>
      </c>
      <c r="BT16" s="21">
        <f t="shared" si="47"/>
        <v>11195.711473441395</v>
      </c>
      <c r="BU16" s="21">
        <f t="shared" si="47"/>
        <v>11195.711473441395</v>
      </c>
      <c r="BV16" s="21">
        <f t="shared" si="47"/>
        <v>11195.711473441395</v>
      </c>
      <c r="BW16" s="21">
        <f t="shared" si="47"/>
        <v>11195.711473441395</v>
      </c>
      <c r="BX16" s="21">
        <f t="shared" si="47"/>
        <v>11195.711473441395</v>
      </c>
      <c r="BY16" s="21">
        <f t="shared" si="47"/>
        <v>11195.711473441395</v>
      </c>
      <c r="BZ16" s="21">
        <f t="shared" si="47"/>
        <v>11195.711473441395</v>
      </c>
      <c r="CA16" s="21">
        <f t="shared" si="47"/>
        <v>11195.711473441395</v>
      </c>
      <c r="CB16" s="21">
        <f t="shared" si="47"/>
        <v>11195.711473441395</v>
      </c>
      <c r="CC16" s="21">
        <f t="shared" si="47"/>
        <v>11195.711473441395</v>
      </c>
      <c r="CD16" s="21">
        <f t="shared" si="47"/>
        <v>11195.711473441395</v>
      </c>
      <c r="CE16" s="21">
        <f t="shared" si="47"/>
        <v>11195.711473441395</v>
      </c>
      <c r="CF16" s="21">
        <f t="shared" si="47"/>
        <v>11195.711473441395</v>
      </c>
      <c r="CG16" s="21">
        <f t="shared" si="47"/>
        <v>11195.711473441395</v>
      </c>
      <c r="CH16" s="21">
        <f t="shared" si="47"/>
        <v>11195.711473441395</v>
      </c>
      <c r="CI16" s="21">
        <f t="shared" si="47"/>
        <v>11195.711473441395</v>
      </c>
      <c r="CJ16" s="21">
        <f t="shared" si="47"/>
        <v>11195.711473441395</v>
      </c>
      <c r="CK16" s="21">
        <f t="shared" si="47"/>
        <v>11195.711473441395</v>
      </c>
      <c r="CL16" s="21">
        <f t="shared" si="47"/>
        <v>11195.711473441395</v>
      </c>
      <c r="CM16" s="21">
        <f t="shared" si="47"/>
        <v>11195.711473441395</v>
      </c>
      <c r="CN16" s="21">
        <f t="shared" si="47"/>
        <v>11195.711473441395</v>
      </c>
      <c r="CO16" s="21">
        <f t="shared" si="47"/>
        <v>11195.711473441395</v>
      </c>
      <c r="CP16" s="21">
        <f t="shared" si="47"/>
        <v>11195.711473441395</v>
      </c>
      <c r="CQ16" s="21">
        <f t="shared" si="47"/>
        <v>11195.711473441395</v>
      </c>
      <c r="CR16" s="21">
        <f t="shared" si="47"/>
        <v>11195.711473441395</v>
      </c>
      <c r="CS16" s="21">
        <f t="shared" si="47"/>
        <v>11195.711473441395</v>
      </c>
      <c r="CT16" s="21">
        <f t="shared" si="47"/>
        <v>11195.711473441395</v>
      </c>
      <c r="CU16" s="21">
        <f t="shared" si="47"/>
        <v>11195.711473441395</v>
      </c>
      <c r="CV16" s="21">
        <f t="shared" si="47"/>
        <v>11195.711473441395</v>
      </c>
      <c r="CW16" s="21">
        <f t="shared" si="47"/>
        <v>11195.711473441395</v>
      </c>
      <c r="CX16" s="21">
        <f t="shared" si="47"/>
        <v>11195.711473441395</v>
      </c>
      <c r="CY16" s="21">
        <f t="shared" si="47"/>
        <v>11195.711473441395</v>
      </c>
      <c r="CZ16" s="21">
        <f t="shared" si="47"/>
        <v>11195.711473441395</v>
      </c>
      <c r="DA16" s="21">
        <f t="shared" si="47"/>
        <v>11195.711473441395</v>
      </c>
      <c r="DB16" s="21">
        <f t="shared" si="47"/>
        <v>11195.711473441395</v>
      </c>
      <c r="DC16" s="21">
        <f t="shared" si="47"/>
        <v>11195.711473441395</v>
      </c>
      <c r="DD16" s="21">
        <f t="shared" si="47"/>
        <v>11195.711473441395</v>
      </c>
      <c r="DE16" s="21">
        <f t="shared" si="47"/>
        <v>11195.711473441395</v>
      </c>
      <c r="DF16" s="21">
        <f t="shared" si="47"/>
        <v>11195.711473441395</v>
      </c>
      <c r="DG16" s="21">
        <f t="shared" si="47"/>
        <v>11195.711473441395</v>
      </c>
      <c r="DH16" s="21">
        <f t="shared" si="47"/>
        <v>11195.711473441395</v>
      </c>
      <c r="DI16" s="21">
        <f t="shared" si="47"/>
        <v>11195.711473441395</v>
      </c>
      <c r="DJ16" s="21">
        <f t="shared" si="47"/>
        <v>11195.711473441395</v>
      </c>
      <c r="DK16" s="21">
        <f t="shared" si="47"/>
        <v>11195.711473441395</v>
      </c>
      <c r="DL16" s="21">
        <f t="shared" si="47"/>
        <v>11195.711473441395</v>
      </c>
      <c r="DM16" s="21">
        <f t="shared" si="47"/>
        <v>11195.711473441395</v>
      </c>
      <c r="DN16" s="21">
        <f t="shared" si="47"/>
        <v>11195.711473441395</v>
      </c>
      <c r="DO16" s="21">
        <f t="shared" si="47"/>
        <v>11195.711473441395</v>
      </c>
      <c r="DP16" s="21">
        <f t="shared" si="47"/>
        <v>11195.711473441395</v>
      </c>
      <c r="DQ16" s="21">
        <f t="shared" si="47"/>
        <v>11195.711473441395</v>
      </c>
      <c r="DR16" s="21">
        <f t="shared" si="47"/>
        <v>11195.711473441395</v>
      </c>
      <c r="DS16" s="21">
        <f t="shared" si="47"/>
        <v>11195.711473441395</v>
      </c>
      <c r="DT16" s="21">
        <f t="shared" si="47"/>
        <v>11195.711473441395</v>
      </c>
      <c r="DU16" s="21">
        <f t="shared" si="47"/>
        <v>11195.711473441395</v>
      </c>
      <c r="DV16" s="21">
        <f t="shared" si="47"/>
        <v>11195.711473441395</v>
      </c>
      <c r="DW16" s="21">
        <f t="shared" si="47"/>
        <v>11195.711473441395</v>
      </c>
      <c r="DX16" s="21">
        <f t="shared" si="47"/>
        <v>11195.711473441395</v>
      </c>
      <c r="DY16" s="21">
        <f t="shared" si="47"/>
        <v>11195.711473441395</v>
      </c>
      <c r="DZ16" s="21">
        <f t="shared" si="47"/>
        <v>11195.711473441395</v>
      </c>
      <c r="EA16" s="21">
        <f t="shared" si="47"/>
        <v>11195.711473441395</v>
      </c>
      <c r="EB16" s="21">
        <f t="shared" si="47"/>
        <v>11195.711473441395</v>
      </c>
      <c r="EC16" s="21">
        <f t="shared" ref="EC16:GN16" si="48">EC13-EC14-EC15</f>
        <v>11195.711473441395</v>
      </c>
      <c r="ED16" s="21">
        <f t="shared" si="48"/>
        <v>11195.711473441395</v>
      </c>
      <c r="EE16" s="21">
        <f t="shared" si="48"/>
        <v>11195.711473441395</v>
      </c>
      <c r="EF16" s="21">
        <f t="shared" si="48"/>
        <v>11195.711473441395</v>
      </c>
      <c r="EG16" s="21">
        <f t="shared" si="48"/>
        <v>11195.711473441395</v>
      </c>
      <c r="EH16" s="21">
        <f t="shared" si="48"/>
        <v>11195.711473441395</v>
      </c>
      <c r="EI16" s="21">
        <f t="shared" si="48"/>
        <v>11195.711473441395</v>
      </c>
      <c r="EJ16" s="21">
        <f t="shared" si="48"/>
        <v>11195.711473441395</v>
      </c>
      <c r="EK16" s="21">
        <f t="shared" si="48"/>
        <v>11195.711473441395</v>
      </c>
      <c r="EL16" s="21">
        <f t="shared" si="48"/>
        <v>11195.711473441395</v>
      </c>
      <c r="EM16" s="21">
        <f t="shared" si="48"/>
        <v>11195.711473441395</v>
      </c>
      <c r="EN16" s="21">
        <f t="shared" si="48"/>
        <v>11195.711473441395</v>
      </c>
      <c r="EO16" s="21">
        <f t="shared" si="48"/>
        <v>11195.711473441395</v>
      </c>
      <c r="EP16" s="21">
        <f t="shared" si="48"/>
        <v>11195.711473441395</v>
      </c>
      <c r="EQ16" s="21">
        <f t="shared" si="48"/>
        <v>11195.711473441395</v>
      </c>
      <c r="ER16" s="21">
        <f t="shared" si="48"/>
        <v>11195.711473441395</v>
      </c>
      <c r="ES16" s="21">
        <f t="shared" si="48"/>
        <v>11195.711473441395</v>
      </c>
      <c r="ET16" s="21">
        <f t="shared" si="48"/>
        <v>11195.711473441395</v>
      </c>
      <c r="EU16" s="21">
        <f t="shared" si="48"/>
        <v>11195.711473441395</v>
      </c>
      <c r="EV16" s="21">
        <f t="shared" si="48"/>
        <v>11195.711473441395</v>
      </c>
      <c r="EW16" s="21">
        <f t="shared" si="48"/>
        <v>11195.711473441395</v>
      </c>
      <c r="EX16" s="21">
        <f t="shared" si="48"/>
        <v>11195.711473441395</v>
      </c>
      <c r="EY16" s="21">
        <f t="shared" si="48"/>
        <v>11195.711473441395</v>
      </c>
      <c r="EZ16" s="21">
        <f t="shared" si="48"/>
        <v>11195.711473441395</v>
      </c>
      <c r="FA16" s="21">
        <f t="shared" si="48"/>
        <v>11195.711473441395</v>
      </c>
      <c r="FB16" s="21">
        <f t="shared" si="48"/>
        <v>11195.711473441395</v>
      </c>
      <c r="FC16" s="21">
        <f t="shared" si="48"/>
        <v>11195.711473441395</v>
      </c>
      <c r="FD16" s="21">
        <f t="shared" si="48"/>
        <v>11195.711473441395</v>
      </c>
      <c r="FE16" s="21">
        <f t="shared" si="48"/>
        <v>11195.711473441395</v>
      </c>
      <c r="FF16" s="21">
        <f t="shared" si="48"/>
        <v>11195.711473441395</v>
      </c>
      <c r="FG16" s="21">
        <f t="shared" si="48"/>
        <v>11195.711473441395</v>
      </c>
      <c r="FH16" s="21">
        <f t="shared" si="48"/>
        <v>11195.711473441395</v>
      </c>
      <c r="FI16" s="21">
        <f t="shared" si="48"/>
        <v>11195.711473441395</v>
      </c>
      <c r="FJ16" s="21">
        <f t="shared" si="48"/>
        <v>11195.711473441395</v>
      </c>
      <c r="FK16" s="21">
        <f t="shared" si="48"/>
        <v>11195.711473441395</v>
      </c>
      <c r="FL16" s="21">
        <f t="shared" si="48"/>
        <v>11195.711473441395</v>
      </c>
      <c r="FM16" s="21">
        <f t="shared" si="48"/>
        <v>11195.711473441395</v>
      </c>
      <c r="FN16" s="21">
        <f t="shared" si="48"/>
        <v>11195.711473441395</v>
      </c>
      <c r="FO16" s="21">
        <f t="shared" si="48"/>
        <v>11195.711473441395</v>
      </c>
      <c r="FP16" s="21">
        <f t="shared" si="48"/>
        <v>11195.711473441395</v>
      </c>
      <c r="FQ16" s="21">
        <f t="shared" si="48"/>
        <v>11195.711473441395</v>
      </c>
      <c r="FR16" s="21">
        <f t="shared" si="48"/>
        <v>11195.711473441395</v>
      </c>
      <c r="FS16" s="21">
        <f t="shared" si="48"/>
        <v>11195.711473441395</v>
      </c>
      <c r="FT16" s="21">
        <f t="shared" si="48"/>
        <v>11195.711473441395</v>
      </c>
      <c r="FU16" s="21">
        <f t="shared" si="48"/>
        <v>11195.711473441395</v>
      </c>
      <c r="FV16" s="21">
        <f t="shared" si="48"/>
        <v>11195.711473441395</v>
      </c>
      <c r="FW16" s="21">
        <f t="shared" si="48"/>
        <v>11195.711473441395</v>
      </c>
      <c r="FX16" s="21">
        <f t="shared" si="48"/>
        <v>11195.711473441395</v>
      </c>
      <c r="FY16" s="21">
        <f t="shared" si="48"/>
        <v>11195.711473441395</v>
      </c>
      <c r="FZ16" s="21">
        <f t="shared" si="48"/>
        <v>11195.711473441395</v>
      </c>
      <c r="GA16" s="21">
        <f t="shared" si="48"/>
        <v>11195.711473441395</v>
      </c>
      <c r="GB16" s="21">
        <f t="shared" si="48"/>
        <v>11195.711473441395</v>
      </c>
      <c r="GC16" s="21">
        <f t="shared" si="48"/>
        <v>11195.711473441395</v>
      </c>
      <c r="GD16" s="21">
        <f t="shared" si="48"/>
        <v>11195.711473441395</v>
      </c>
      <c r="GE16" s="21">
        <f t="shared" si="48"/>
        <v>11195.711473441395</v>
      </c>
      <c r="GF16" s="21">
        <f t="shared" si="48"/>
        <v>11195.711473441395</v>
      </c>
      <c r="GG16" s="21">
        <f t="shared" si="48"/>
        <v>11195.711473441395</v>
      </c>
      <c r="GH16" s="21">
        <f t="shared" si="48"/>
        <v>11195.711473441395</v>
      </c>
      <c r="GI16" s="21">
        <f t="shared" si="48"/>
        <v>11195.711473441395</v>
      </c>
      <c r="GJ16" s="21">
        <f t="shared" si="48"/>
        <v>11195.711473441395</v>
      </c>
      <c r="GK16" s="21">
        <f t="shared" si="48"/>
        <v>11195.711473441395</v>
      </c>
      <c r="GL16" s="21">
        <f t="shared" si="48"/>
        <v>11195.711473441395</v>
      </c>
      <c r="GM16" s="21">
        <f t="shared" si="48"/>
        <v>11195.711473441395</v>
      </c>
      <c r="GN16" s="21">
        <f t="shared" si="48"/>
        <v>11195.711473441395</v>
      </c>
      <c r="GO16" s="21">
        <f t="shared" ref="GO16:IZ16" si="49">GO13-GO14-GO15</f>
        <v>11195.711473441395</v>
      </c>
      <c r="GP16" s="21">
        <f t="shared" si="49"/>
        <v>11195.711473441395</v>
      </c>
      <c r="GQ16" s="21">
        <f t="shared" si="49"/>
        <v>11195.711473441395</v>
      </c>
      <c r="GR16" s="21">
        <f t="shared" si="49"/>
        <v>11195.711473441395</v>
      </c>
      <c r="GS16" s="21">
        <f t="shared" si="49"/>
        <v>11195.711473441395</v>
      </c>
      <c r="GT16" s="21">
        <f t="shared" si="49"/>
        <v>11195.711473441395</v>
      </c>
      <c r="GU16" s="21">
        <f t="shared" si="49"/>
        <v>11195.711473441395</v>
      </c>
      <c r="GV16" s="21">
        <f t="shared" si="49"/>
        <v>11195.711473441395</v>
      </c>
      <c r="GW16" s="21">
        <f t="shared" si="49"/>
        <v>11195.711473441395</v>
      </c>
      <c r="GX16" s="21">
        <f t="shared" si="49"/>
        <v>11195.711473441395</v>
      </c>
      <c r="GY16" s="21">
        <f t="shared" si="49"/>
        <v>11195.711473441395</v>
      </c>
      <c r="GZ16" s="21">
        <f t="shared" si="49"/>
        <v>11195.711473441395</v>
      </c>
      <c r="HA16" s="21">
        <f t="shared" si="49"/>
        <v>11195.711473441395</v>
      </c>
      <c r="HB16" s="21">
        <f t="shared" si="49"/>
        <v>11195.711473441395</v>
      </c>
      <c r="HC16" s="21">
        <f t="shared" si="49"/>
        <v>11195.711473441395</v>
      </c>
      <c r="HD16" s="21">
        <f t="shared" si="49"/>
        <v>11195.711473441395</v>
      </c>
      <c r="HE16" s="21">
        <f t="shared" si="49"/>
        <v>11195.711473441395</v>
      </c>
      <c r="HF16" s="21">
        <f t="shared" si="49"/>
        <v>11195.711473441395</v>
      </c>
      <c r="HG16" s="21">
        <f t="shared" si="49"/>
        <v>11195.711473441395</v>
      </c>
      <c r="HH16" s="21">
        <f t="shared" si="49"/>
        <v>11195.711473441395</v>
      </c>
      <c r="HI16" s="21">
        <f t="shared" si="49"/>
        <v>11195.711473441395</v>
      </c>
      <c r="HJ16" s="21">
        <f t="shared" si="49"/>
        <v>11195.711473441395</v>
      </c>
      <c r="HK16" s="21">
        <f t="shared" si="49"/>
        <v>11195.711473441395</v>
      </c>
      <c r="HL16" s="21">
        <f t="shared" si="49"/>
        <v>11195.711473441395</v>
      </c>
      <c r="HM16" s="21">
        <f t="shared" si="49"/>
        <v>11195.711473441395</v>
      </c>
      <c r="HN16" s="21">
        <f t="shared" si="49"/>
        <v>11195.711473441395</v>
      </c>
      <c r="HO16" s="21">
        <f t="shared" si="49"/>
        <v>11195.711473441395</v>
      </c>
      <c r="HP16" s="21">
        <f t="shared" si="49"/>
        <v>11195.711473441395</v>
      </c>
      <c r="HQ16" s="21">
        <f t="shared" si="49"/>
        <v>11195.711473441395</v>
      </c>
      <c r="HR16" s="21">
        <f t="shared" si="49"/>
        <v>11195.711473441395</v>
      </c>
      <c r="HS16" s="21">
        <f t="shared" si="49"/>
        <v>11195.711473441395</v>
      </c>
      <c r="HT16" s="21">
        <f t="shared" si="49"/>
        <v>11195.711473441395</v>
      </c>
      <c r="HU16" s="21">
        <f t="shared" si="49"/>
        <v>11195.711473441395</v>
      </c>
      <c r="HV16" s="21">
        <f t="shared" si="49"/>
        <v>11195.711473441395</v>
      </c>
      <c r="HW16" s="21">
        <f t="shared" si="49"/>
        <v>11195.711473441395</v>
      </c>
      <c r="HX16" s="21">
        <f t="shared" si="49"/>
        <v>11195.711473441395</v>
      </c>
      <c r="HY16" s="21">
        <f t="shared" si="49"/>
        <v>11195.711473441395</v>
      </c>
      <c r="HZ16" s="21">
        <f t="shared" si="49"/>
        <v>11195.711473441395</v>
      </c>
      <c r="IA16" s="21">
        <f t="shared" si="49"/>
        <v>11195.711473441395</v>
      </c>
      <c r="IB16" s="21">
        <f t="shared" si="49"/>
        <v>11195.711473441395</v>
      </c>
      <c r="IC16" s="21">
        <f t="shared" si="49"/>
        <v>11195.711473441395</v>
      </c>
      <c r="ID16" s="21">
        <f t="shared" si="49"/>
        <v>11195.711473441395</v>
      </c>
      <c r="IE16" s="21">
        <f t="shared" si="49"/>
        <v>11195.711473441395</v>
      </c>
      <c r="IF16" s="21">
        <f t="shared" si="49"/>
        <v>11195.711473441395</v>
      </c>
      <c r="IG16" s="21">
        <f t="shared" si="49"/>
        <v>11195.711473441395</v>
      </c>
      <c r="IH16" s="21">
        <f t="shared" si="49"/>
        <v>11195.711473441395</v>
      </c>
      <c r="II16" s="21">
        <f t="shared" si="49"/>
        <v>11195.711473441395</v>
      </c>
      <c r="IJ16" s="21">
        <f t="shared" si="49"/>
        <v>11195.711473441395</v>
      </c>
      <c r="IK16" s="21">
        <f t="shared" si="49"/>
        <v>11195.711473441395</v>
      </c>
      <c r="IL16" s="21">
        <f t="shared" si="49"/>
        <v>11195.711473441395</v>
      </c>
      <c r="IM16" s="21">
        <f t="shared" si="49"/>
        <v>11195.711473441395</v>
      </c>
      <c r="IN16" s="21">
        <f t="shared" si="49"/>
        <v>11195.711473441395</v>
      </c>
      <c r="IO16" s="21">
        <f t="shared" si="49"/>
        <v>11195.711473441395</v>
      </c>
      <c r="IP16" s="21">
        <f t="shared" si="49"/>
        <v>11195.711473441395</v>
      </c>
      <c r="IQ16" s="21">
        <f t="shared" si="49"/>
        <v>11195.711473441395</v>
      </c>
      <c r="IR16" s="21">
        <f t="shared" si="49"/>
        <v>11195.711473441395</v>
      </c>
      <c r="IS16" s="21">
        <f t="shared" si="49"/>
        <v>11195.711473441395</v>
      </c>
      <c r="IT16" s="21">
        <f t="shared" si="49"/>
        <v>11195.711473441395</v>
      </c>
      <c r="IU16" s="21">
        <f t="shared" si="49"/>
        <v>11195.711473441395</v>
      </c>
      <c r="IV16" s="21">
        <f t="shared" si="49"/>
        <v>11195.711473441395</v>
      </c>
      <c r="IW16" s="21">
        <f t="shared" si="49"/>
        <v>11195.711473441395</v>
      </c>
      <c r="IX16" s="21">
        <f t="shared" si="49"/>
        <v>11195.711473441395</v>
      </c>
      <c r="IY16" s="21">
        <f t="shared" si="49"/>
        <v>11195.711473441395</v>
      </c>
      <c r="IZ16" s="21">
        <f t="shared" si="49"/>
        <v>11195.711473441395</v>
      </c>
      <c r="JA16" s="21">
        <f t="shared" ref="JA16:KQ16" si="50">JA13-JA14-JA15</f>
        <v>11195.711473441395</v>
      </c>
      <c r="JB16" s="21">
        <f t="shared" si="50"/>
        <v>11195.711473441395</v>
      </c>
      <c r="JC16" s="21">
        <f t="shared" si="50"/>
        <v>11195.711473441395</v>
      </c>
      <c r="JD16" s="21">
        <f t="shared" si="50"/>
        <v>11195.711473441395</v>
      </c>
      <c r="JE16" s="21">
        <f t="shared" si="50"/>
        <v>11195.711473441395</v>
      </c>
      <c r="JF16" s="21">
        <f t="shared" si="50"/>
        <v>11195.711473441395</v>
      </c>
      <c r="JG16" s="21">
        <f t="shared" si="50"/>
        <v>11195.711473441395</v>
      </c>
      <c r="JH16" s="21">
        <f t="shared" si="50"/>
        <v>11195.711473441395</v>
      </c>
      <c r="JI16" s="21">
        <f t="shared" si="50"/>
        <v>11195.711473441395</v>
      </c>
      <c r="JJ16" s="21">
        <f t="shared" si="50"/>
        <v>11195.711473441395</v>
      </c>
      <c r="JK16" s="21">
        <f t="shared" si="50"/>
        <v>11195.711473441395</v>
      </c>
      <c r="JL16" s="21">
        <f t="shared" si="50"/>
        <v>11195.711473441395</v>
      </c>
      <c r="JM16" s="21">
        <f t="shared" si="50"/>
        <v>11195.711473441395</v>
      </c>
      <c r="JN16" s="21">
        <f t="shared" si="50"/>
        <v>11195.711473441395</v>
      </c>
      <c r="JO16" s="21">
        <f t="shared" si="50"/>
        <v>11195.711473441395</v>
      </c>
      <c r="JP16" s="21">
        <f t="shared" si="50"/>
        <v>11195.711473441395</v>
      </c>
      <c r="JQ16" s="21">
        <f t="shared" si="50"/>
        <v>11195.711473441395</v>
      </c>
      <c r="JR16" s="21">
        <f t="shared" si="50"/>
        <v>11195.711473441395</v>
      </c>
      <c r="JS16" s="21">
        <f t="shared" si="50"/>
        <v>11195.711473441395</v>
      </c>
      <c r="JT16" s="21">
        <f t="shared" si="50"/>
        <v>11195.711473441395</v>
      </c>
      <c r="JU16" s="21">
        <f t="shared" si="50"/>
        <v>11195.711473441395</v>
      </c>
      <c r="JV16" s="21">
        <f t="shared" si="50"/>
        <v>11195.711473441395</v>
      </c>
      <c r="JW16" s="21">
        <f t="shared" si="50"/>
        <v>11195.711473441395</v>
      </c>
      <c r="JX16" s="21">
        <f t="shared" si="50"/>
        <v>11195.711473441395</v>
      </c>
      <c r="JY16" s="21">
        <f t="shared" si="50"/>
        <v>11195.711473441395</v>
      </c>
      <c r="JZ16" s="21">
        <f t="shared" si="50"/>
        <v>11195.711473441395</v>
      </c>
      <c r="KA16" s="21">
        <f t="shared" si="50"/>
        <v>11195.711473441395</v>
      </c>
      <c r="KB16" s="21">
        <f t="shared" si="50"/>
        <v>11195.711473441395</v>
      </c>
      <c r="KC16" s="21">
        <f t="shared" si="50"/>
        <v>11195.711473441395</v>
      </c>
      <c r="KD16" s="21">
        <f t="shared" si="50"/>
        <v>11195.711473441395</v>
      </c>
      <c r="KE16" s="21">
        <f t="shared" si="50"/>
        <v>11195.711473441395</v>
      </c>
      <c r="KF16" s="21">
        <f t="shared" si="50"/>
        <v>11195.711473441395</v>
      </c>
      <c r="KG16" s="21">
        <f t="shared" si="50"/>
        <v>11195.711473441395</v>
      </c>
      <c r="KH16" s="21">
        <f t="shared" si="50"/>
        <v>11195.711473441395</v>
      </c>
      <c r="KI16" s="21">
        <f t="shared" si="50"/>
        <v>11195.711473441395</v>
      </c>
      <c r="KJ16" s="21">
        <f t="shared" si="50"/>
        <v>11195.711473441395</v>
      </c>
      <c r="KK16" s="21">
        <f t="shared" si="50"/>
        <v>11195.711473441395</v>
      </c>
      <c r="KL16" s="21">
        <f t="shared" si="50"/>
        <v>11195.711473441395</v>
      </c>
      <c r="KM16" s="21">
        <f t="shared" si="50"/>
        <v>11195.711473441395</v>
      </c>
      <c r="KN16" s="21">
        <f t="shared" si="50"/>
        <v>11195.711473441395</v>
      </c>
      <c r="KO16" s="21">
        <f t="shared" si="50"/>
        <v>11195.711473441395</v>
      </c>
      <c r="KP16" s="21">
        <f t="shared" si="50"/>
        <v>11195.711473441395</v>
      </c>
      <c r="KQ16" s="21">
        <f t="shared" si="50"/>
        <v>11195.711473441395</v>
      </c>
    </row>
    <row r="17" spans="1:303" x14ac:dyDescent="0.25">
      <c r="B17" t="s">
        <v>871</v>
      </c>
      <c r="D17" s="11">
        <f>D12</f>
        <v>1500</v>
      </c>
      <c r="E17" s="11">
        <f t="shared" ref="E17:BP17" si="51">E12</f>
        <v>1500</v>
      </c>
      <c r="F17" s="11">
        <f t="shared" si="51"/>
        <v>1500</v>
      </c>
      <c r="G17" s="11">
        <f t="shared" si="51"/>
        <v>1500</v>
      </c>
      <c r="H17" s="11">
        <f t="shared" si="51"/>
        <v>1500</v>
      </c>
      <c r="I17" s="11">
        <f t="shared" si="51"/>
        <v>1500</v>
      </c>
      <c r="J17" s="11">
        <f t="shared" si="51"/>
        <v>1500</v>
      </c>
      <c r="K17" s="11">
        <f t="shared" si="51"/>
        <v>1500</v>
      </c>
      <c r="L17" s="11">
        <f t="shared" si="51"/>
        <v>1500</v>
      </c>
      <c r="M17" s="11">
        <f t="shared" si="51"/>
        <v>1500</v>
      </c>
      <c r="N17" s="11">
        <f t="shared" si="51"/>
        <v>1500</v>
      </c>
      <c r="O17" s="11">
        <f t="shared" si="51"/>
        <v>1500</v>
      </c>
      <c r="P17" s="11">
        <f t="shared" si="51"/>
        <v>1500</v>
      </c>
      <c r="Q17" s="11">
        <f t="shared" si="51"/>
        <v>1500</v>
      </c>
      <c r="R17" s="11">
        <f t="shared" si="51"/>
        <v>1500</v>
      </c>
      <c r="S17" s="11">
        <f t="shared" si="51"/>
        <v>1500</v>
      </c>
      <c r="T17" s="11">
        <f t="shared" si="51"/>
        <v>1500</v>
      </c>
      <c r="U17" s="11">
        <f t="shared" si="51"/>
        <v>1500</v>
      </c>
      <c r="V17" s="11">
        <f t="shared" si="51"/>
        <v>1500</v>
      </c>
      <c r="W17" s="11">
        <f t="shared" si="51"/>
        <v>1500</v>
      </c>
      <c r="X17" s="11">
        <f t="shared" si="51"/>
        <v>1500</v>
      </c>
      <c r="Y17" s="11">
        <f t="shared" si="51"/>
        <v>1500</v>
      </c>
      <c r="Z17" s="11">
        <f t="shared" si="51"/>
        <v>1500</v>
      </c>
      <c r="AA17" s="11">
        <f t="shared" si="51"/>
        <v>1500</v>
      </c>
      <c r="AB17" s="11">
        <f t="shared" si="51"/>
        <v>1500</v>
      </c>
      <c r="AC17" s="11">
        <f t="shared" si="51"/>
        <v>1500</v>
      </c>
      <c r="AD17" s="11">
        <f t="shared" si="51"/>
        <v>1500</v>
      </c>
      <c r="AE17" s="11">
        <f t="shared" si="51"/>
        <v>1500</v>
      </c>
      <c r="AF17" s="11">
        <f t="shared" si="51"/>
        <v>1500</v>
      </c>
      <c r="AG17" s="11">
        <f t="shared" si="51"/>
        <v>1500</v>
      </c>
      <c r="AH17" s="11">
        <f t="shared" si="51"/>
        <v>1500</v>
      </c>
      <c r="AI17" s="11">
        <f t="shared" si="51"/>
        <v>1500</v>
      </c>
      <c r="AJ17" s="11">
        <f t="shared" si="51"/>
        <v>1500</v>
      </c>
      <c r="AK17" s="11">
        <f t="shared" si="51"/>
        <v>1500</v>
      </c>
      <c r="AL17" s="11">
        <f t="shared" si="51"/>
        <v>1500</v>
      </c>
      <c r="AM17" s="11">
        <f t="shared" si="51"/>
        <v>1500</v>
      </c>
      <c r="AN17" s="11">
        <f t="shared" si="51"/>
        <v>1500</v>
      </c>
      <c r="AO17" s="11">
        <f t="shared" si="51"/>
        <v>1500</v>
      </c>
      <c r="AP17" s="11">
        <f t="shared" si="51"/>
        <v>1500</v>
      </c>
      <c r="AQ17" s="11">
        <f t="shared" si="51"/>
        <v>1500</v>
      </c>
      <c r="AR17" s="11">
        <f t="shared" si="51"/>
        <v>1500</v>
      </c>
      <c r="AS17" s="11">
        <f t="shared" si="51"/>
        <v>1500</v>
      </c>
      <c r="AT17" s="11">
        <f t="shared" si="51"/>
        <v>1500</v>
      </c>
      <c r="AU17" s="11">
        <f t="shared" si="51"/>
        <v>1500</v>
      </c>
      <c r="AV17" s="11">
        <f t="shared" si="51"/>
        <v>1500</v>
      </c>
      <c r="AW17" s="11">
        <f t="shared" si="51"/>
        <v>1500</v>
      </c>
      <c r="AX17" s="11">
        <f t="shared" si="51"/>
        <v>1500</v>
      </c>
      <c r="AY17" s="11">
        <f t="shared" si="51"/>
        <v>1500</v>
      </c>
      <c r="AZ17" s="11">
        <f t="shared" si="51"/>
        <v>1500</v>
      </c>
      <c r="BA17" s="11">
        <f t="shared" si="51"/>
        <v>1500</v>
      </c>
      <c r="BB17" s="11">
        <f t="shared" si="51"/>
        <v>1500</v>
      </c>
      <c r="BC17" s="11">
        <f t="shared" si="51"/>
        <v>1500</v>
      </c>
      <c r="BD17" s="11">
        <f t="shared" si="51"/>
        <v>1500</v>
      </c>
      <c r="BE17" s="11">
        <f t="shared" si="51"/>
        <v>1500</v>
      </c>
      <c r="BF17" s="11">
        <f t="shared" si="51"/>
        <v>1500</v>
      </c>
      <c r="BG17" s="11">
        <f t="shared" si="51"/>
        <v>1500</v>
      </c>
      <c r="BH17" s="11">
        <f t="shared" si="51"/>
        <v>1500</v>
      </c>
      <c r="BI17" s="11">
        <f t="shared" si="51"/>
        <v>1500</v>
      </c>
      <c r="BJ17" s="11">
        <f t="shared" si="51"/>
        <v>1500</v>
      </c>
      <c r="BK17" s="11">
        <f t="shared" si="51"/>
        <v>1500</v>
      </c>
      <c r="BL17" s="11">
        <f t="shared" si="51"/>
        <v>1500</v>
      </c>
      <c r="BM17" s="11">
        <f t="shared" si="51"/>
        <v>1500</v>
      </c>
      <c r="BN17" s="11">
        <f t="shared" si="51"/>
        <v>1500</v>
      </c>
      <c r="BO17" s="11">
        <f t="shared" si="51"/>
        <v>1500</v>
      </c>
      <c r="BP17" s="11">
        <f t="shared" si="51"/>
        <v>1500</v>
      </c>
      <c r="BQ17" s="11">
        <f t="shared" ref="BQ17:EB17" si="52">BQ12</f>
        <v>1500</v>
      </c>
      <c r="BR17" s="11">
        <f t="shared" si="52"/>
        <v>1500</v>
      </c>
      <c r="BS17" s="11">
        <f t="shared" si="52"/>
        <v>1500</v>
      </c>
      <c r="BT17" s="11">
        <f t="shared" si="52"/>
        <v>1500</v>
      </c>
      <c r="BU17" s="11">
        <f t="shared" si="52"/>
        <v>1500</v>
      </c>
      <c r="BV17" s="11">
        <f t="shared" si="52"/>
        <v>1500</v>
      </c>
      <c r="BW17" s="11">
        <f t="shared" si="52"/>
        <v>1500</v>
      </c>
      <c r="BX17" s="11">
        <f t="shared" si="52"/>
        <v>1500</v>
      </c>
      <c r="BY17" s="11">
        <f t="shared" si="52"/>
        <v>1500</v>
      </c>
      <c r="BZ17" s="11">
        <f t="shared" si="52"/>
        <v>1500</v>
      </c>
      <c r="CA17" s="11">
        <f t="shared" si="52"/>
        <v>1500</v>
      </c>
      <c r="CB17" s="11">
        <f t="shared" si="52"/>
        <v>1500</v>
      </c>
      <c r="CC17" s="11">
        <f t="shared" si="52"/>
        <v>1500</v>
      </c>
      <c r="CD17" s="11">
        <f t="shared" si="52"/>
        <v>1500</v>
      </c>
      <c r="CE17" s="11">
        <f t="shared" si="52"/>
        <v>1500</v>
      </c>
      <c r="CF17" s="11">
        <f t="shared" si="52"/>
        <v>1500</v>
      </c>
      <c r="CG17" s="11">
        <f t="shared" si="52"/>
        <v>1500</v>
      </c>
      <c r="CH17" s="11">
        <f t="shared" si="52"/>
        <v>1500</v>
      </c>
      <c r="CI17" s="11">
        <f t="shared" si="52"/>
        <v>1500</v>
      </c>
      <c r="CJ17" s="11">
        <f t="shared" si="52"/>
        <v>1500</v>
      </c>
      <c r="CK17" s="11">
        <f t="shared" si="52"/>
        <v>1500</v>
      </c>
      <c r="CL17" s="11">
        <f t="shared" si="52"/>
        <v>1500</v>
      </c>
      <c r="CM17" s="11">
        <f t="shared" si="52"/>
        <v>1500</v>
      </c>
      <c r="CN17" s="11">
        <f t="shared" si="52"/>
        <v>1500</v>
      </c>
      <c r="CO17" s="11">
        <f t="shared" si="52"/>
        <v>1500</v>
      </c>
      <c r="CP17" s="11">
        <f t="shared" si="52"/>
        <v>1500</v>
      </c>
      <c r="CQ17" s="11">
        <f t="shared" si="52"/>
        <v>1500</v>
      </c>
      <c r="CR17" s="11">
        <f t="shared" si="52"/>
        <v>1500</v>
      </c>
      <c r="CS17" s="11">
        <f t="shared" si="52"/>
        <v>1500</v>
      </c>
      <c r="CT17" s="11">
        <f t="shared" si="52"/>
        <v>1500</v>
      </c>
      <c r="CU17" s="11">
        <f t="shared" si="52"/>
        <v>1500</v>
      </c>
      <c r="CV17" s="11">
        <f t="shared" si="52"/>
        <v>1500</v>
      </c>
      <c r="CW17" s="11">
        <f t="shared" si="52"/>
        <v>1500</v>
      </c>
      <c r="CX17" s="11">
        <f t="shared" si="52"/>
        <v>1500</v>
      </c>
      <c r="CY17" s="11">
        <f t="shared" si="52"/>
        <v>1500</v>
      </c>
      <c r="CZ17" s="11">
        <f t="shared" si="52"/>
        <v>1500</v>
      </c>
      <c r="DA17" s="11">
        <f t="shared" si="52"/>
        <v>1500</v>
      </c>
      <c r="DB17" s="11">
        <f t="shared" si="52"/>
        <v>1500</v>
      </c>
      <c r="DC17" s="11">
        <f t="shared" si="52"/>
        <v>1500</v>
      </c>
      <c r="DD17" s="11">
        <f t="shared" si="52"/>
        <v>1500</v>
      </c>
      <c r="DE17" s="11">
        <f t="shared" si="52"/>
        <v>1500</v>
      </c>
      <c r="DF17" s="11">
        <f t="shared" si="52"/>
        <v>1500</v>
      </c>
      <c r="DG17" s="11">
        <f t="shared" si="52"/>
        <v>1500</v>
      </c>
      <c r="DH17" s="11">
        <f t="shared" si="52"/>
        <v>1500</v>
      </c>
      <c r="DI17" s="11">
        <f t="shared" si="52"/>
        <v>1500</v>
      </c>
      <c r="DJ17" s="11">
        <f t="shared" si="52"/>
        <v>1500</v>
      </c>
      <c r="DK17" s="11">
        <f t="shared" si="52"/>
        <v>1500</v>
      </c>
      <c r="DL17" s="11">
        <f t="shared" si="52"/>
        <v>1500</v>
      </c>
      <c r="DM17" s="11">
        <f t="shared" si="52"/>
        <v>1500</v>
      </c>
      <c r="DN17" s="11">
        <f t="shared" si="52"/>
        <v>1500</v>
      </c>
      <c r="DO17" s="11">
        <f t="shared" si="52"/>
        <v>1500</v>
      </c>
      <c r="DP17" s="11">
        <f t="shared" si="52"/>
        <v>1500</v>
      </c>
      <c r="DQ17" s="11">
        <f t="shared" si="52"/>
        <v>1500</v>
      </c>
      <c r="DR17" s="11">
        <f t="shared" si="52"/>
        <v>1500</v>
      </c>
      <c r="DS17" s="11">
        <f t="shared" si="52"/>
        <v>1500</v>
      </c>
      <c r="DT17" s="11">
        <f t="shared" si="52"/>
        <v>1500</v>
      </c>
      <c r="DU17" s="11">
        <f t="shared" si="52"/>
        <v>1500</v>
      </c>
      <c r="DV17" s="11">
        <f t="shared" si="52"/>
        <v>1500</v>
      </c>
      <c r="DW17" s="11">
        <f t="shared" si="52"/>
        <v>1500</v>
      </c>
      <c r="DX17" s="11">
        <f t="shared" si="52"/>
        <v>1500</v>
      </c>
      <c r="DY17" s="11">
        <f t="shared" si="52"/>
        <v>1500</v>
      </c>
      <c r="DZ17" s="11">
        <f t="shared" si="52"/>
        <v>1500</v>
      </c>
      <c r="EA17" s="11">
        <f t="shared" si="52"/>
        <v>1500</v>
      </c>
      <c r="EB17" s="11">
        <f t="shared" si="52"/>
        <v>1500</v>
      </c>
      <c r="EC17" s="11">
        <f t="shared" ref="EC17:GN17" si="53">EC12</f>
        <v>1500</v>
      </c>
      <c r="ED17" s="11">
        <f t="shared" si="53"/>
        <v>1500</v>
      </c>
      <c r="EE17" s="11">
        <f t="shared" si="53"/>
        <v>1500</v>
      </c>
      <c r="EF17" s="11">
        <f t="shared" si="53"/>
        <v>1500</v>
      </c>
      <c r="EG17" s="11">
        <f t="shared" si="53"/>
        <v>1500</v>
      </c>
      <c r="EH17" s="11">
        <f t="shared" si="53"/>
        <v>1500</v>
      </c>
      <c r="EI17" s="11">
        <f t="shared" si="53"/>
        <v>1500</v>
      </c>
      <c r="EJ17" s="11">
        <f t="shared" si="53"/>
        <v>1500</v>
      </c>
      <c r="EK17" s="11">
        <f t="shared" si="53"/>
        <v>1500</v>
      </c>
      <c r="EL17" s="11">
        <f t="shared" si="53"/>
        <v>1500</v>
      </c>
      <c r="EM17" s="11">
        <f t="shared" si="53"/>
        <v>1500</v>
      </c>
      <c r="EN17" s="11">
        <f t="shared" si="53"/>
        <v>1500</v>
      </c>
      <c r="EO17" s="11">
        <f t="shared" si="53"/>
        <v>1500</v>
      </c>
      <c r="EP17" s="11">
        <f t="shared" si="53"/>
        <v>1500</v>
      </c>
      <c r="EQ17" s="11">
        <f t="shared" si="53"/>
        <v>1500</v>
      </c>
      <c r="ER17" s="11">
        <f t="shared" si="53"/>
        <v>1500</v>
      </c>
      <c r="ES17" s="11">
        <f t="shared" si="53"/>
        <v>1500</v>
      </c>
      <c r="ET17" s="11">
        <f t="shared" si="53"/>
        <v>1500</v>
      </c>
      <c r="EU17" s="11">
        <f t="shared" si="53"/>
        <v>1500</v>
      </c>
      <c r="EV17" s="11">
        <f t="shared" si="53"/>
        <v>1500</v>
      </c>
      <c r="EW17" s="11">
        <f t="shared" si="53"/>
        <v>1500</v>
      </c>
      <c r="EX17" s="11">
        <f t="shared" si="53"/>
        <v>1500</v>
      </c>
      <c r="EY17" s="11">
        <f t="shared" si="53"/>
        <v>1500</v>
      </c>
      <c r="EZ17" s="11">
        <f t="shared" si="53"/>
        <v>1500</v>
      </c>
      <c r="FA17" s="11">
        <f t="shared" si="53"/>
        <v>1500</v>
      </c>
      <c r="FB17" s="11">
        <f t="shared" si="53"/>
        <v>1500</v>
      </c>
      <c r="FC17" s="11">
        <f t="shared" si="53"/>
        <v>1500</v>
      </c>
      <c r="FD17" s="11">
        <f t="shared" si="53"/>
        <v>1500</v>
      </c>
      <c r="FE17" s="11">
        <f t="shared" si="53"/>
        <v>1500</v>
      </c>
      <c r="FF17" s="11">
        <f t="shared" si="53"/>
        <v>1500</v>
      </c>
      <c r="FG17" s="11">
        <f t="shared" si="53"/>
        <v>1500</v>
      </c>
      <c r="FH17" s="11">
        <f t="shared" si="53"/>
        <v>1500</v>
      </c>
      <c r="FI17" s="11">
        <f t="shared" si="53"/>
        <v>1500</v>
      </c>
      <c r="FJ17" s="11">
        <f t="shared" si="53"/>
        <v>1500</v>
      </c>
      <c r="FK17" s="11">
        <f t="shared" si="53"/>
        <v>1500</v>
      </c>
      <c r="FL17" s="11">
        <f t="shared" si="53"/>
        <v>1500</v>
      </c>
      <c r="FM17" s="11">
        <f t="shared" si="53"/>
        <v>1500</v>
      </c>
      <c r="FN17" s="11">
        <f t="shared" si="53"/>
        <v>1500</v>
      </c>
      <c r="FO17" s="11">
        <f t="shared" si="53"/>
        <v>1500</v>
      </c>
      <c r="FP17" s="11">
        <f t="shared" si="53"/>
        <v>1500</v>
      </c>
      <c r="FQ17" s="11">
        <f t="shared" si="53"/>
        <v>1500</v>
      </c>
      <c r="FR17" s="11">
        <f t="shared" si="53"/>
        <v>1500</v>
      </c>
      <c r="FS17" s="11">
        <f t="shared" si="53"/>
        <v>1500</v>
      </c>
      <c r="FT17" s="11">
        <f t="shared" si="53"/>
        <v>1500</v>
      </c>
      <c r="FU17" s="11">
        <f t="shared" si="53"/>
        <v>1500</v>
      </c>
      <c r="FV17" s="11">
        <f t="shared" si="53"/>
        <v>1500</v>
      </c>
      <c r="FW17" s="11">
        <f t="shared" si="53"/>
        <v>1500</v>
      </c>
      <c r="FX17" s="11">
        <f t="shared" si="53"/>
        <v>1500</v>
      </c>
      <c r="FY17" s="11">
        <f t="shared" si="53"/>
        <v>1500</v>
      </c>
      <c r="FZ17" s="11">
        <f t="shared" si="53"/>
        <v>1500</v>
      </c>
      <c r="GA17" s="11">
        <f t="shared" si="53"/>
        <v>1500</v>
      </c>
      <c r="GB17" s="11">
        <f t="shared" si="53"/>
        <v>1500</v>
      </c>
      <c r="GC17" s="11">
        <f t="shared" si="53"/>
        <v>1500</v>
      </c>
      <c r="GD17" s="11">
        <f t="shared" si="53"/>
        <v>1500</v>
      </c>
      <c r="GE17" s="11">
        <f t="shared" si="53"/>
        <v>1500</v>
      </c>
      <c r="GF17" s="11">
        <f t="shared" si="53"/>
        <v>1500</v>
      </c>
      <c r="GG17" s="11">
        <f t="shared" si="53"/>
        <v>1500</v>
      </c>
      <c r="GH17" s="11">
        <f t="shared" si="53"/>
        <v>1500</v>
      </c>
      <c r="GI17" s="11">
        <f t="shared" si="53"/>
        <v>1500</v>
      </c>
      <c r="GJ17" s="11">
        <f t="shared" si="53"/>
        <v>1500</v>
      </c>
      <c r="GK17" s="11">
        <f t="shared" si="53"/>
        <v>1500</v>
      </c>
      <c r="GL17" s="11">
        <f t="shared" si="53"/>
        <v>1500</v>
      </c>
      <c r="GM17" s="11">
        <f t="shared" si="53"/>
        <v>1500</v>
      </c>
      <c r="GN17" s="11">
        <f t="shared" si="53"/>
        <v>1500</v>
      </c>
      <c r="GO17" s="11">
        <f t="shared" ref="GO17:IZ17" si="54">GO12</f>
        <v>1500</v>
      </c>
      <c r="GP17" s="11">
        <f t="shared" si="54"/>
        <v>1500</v>
      </c>
      <c r="GQ17" s="11">
        <f t="shared" si="54"/>
        <v>1500</v>
      </c>
      <c r="GR17" s="11">
        <f t="shared" si="54"/>
        <v>1500</v>
      </c>
      <c r="GS17" s="11">
        <f t="shared" si="54"/>
        <v>1500</v>
      </c>
      <c r="GT17" s="11">
        <f t="shared" si="54"/>
        <v>1500</v>
      </c>
      <c r="GU17" s="11">
        <f t="shared" si="54"/>
        <v>1500</v>
      </c>
      <c r="GV17" s="11">
        <f t="shared" si="54"/>
        <v>1500</v>
      </c>
      <c r="GW17" s="11">
        <f t="shared" si="54"/>
        <v>1500</v>
      </c>
      <c r="GX17" s="11">
        <f t="shared" si="54"/>
        <v>1500</v>
      </c>
      <c r="GY17" s="11">
        <f t="shared" si="54"/>
        <v>1500</v>
      </c>
      <c r="GZ17" s="11">
        <f t="shared" si="54"/>
        <v>1500</v>
      </c>
      <c r="HA17" s="11">
        <f t="shared" si="54"/>
        <v>1500</v>
      </c>
      <c r="HB17" s="11">
        <f t="shared" si="54"/>
        <v>1500</v>
      </c>
      <c r="HC17" s="11">
        <f t="shared" si="54"/>
        <v>1500</v>
      </c>
      <c r="HD17" s="11">
        <f t="shared" si="54"/>
        <v>1500</v>
      </c>
      <c r="HE17" s="11">
        <f t="shared" si="54"/>
        <v>1500</v>
      </c>
      <c r="HF17" s="11">
        <f t="shared" si="54"/>
        <v>1500</v>
      </c>
      <c r="HG17" s="11">
        <f t="shared" si="54"/>
        <v>1500</v>
      </c>
      <c r="HH17" s="11">
        <f t="shared" si="54"/>
        <v>1500</v>
      </c>
      <c r="HI17" s="11">
        <f t="shared" si="54"/>
        <v>1500</v>
      </c>
      <c r="HJ17" s="11">
        <f t="shared" si="54"/>
        <v>1500</v>
      </c>
      <c r="HK17" s="11">
        <f t="shared" si="54"/>
        <v>1500</v>
      </c>
      <c r="HL17" s="11">
        <f t="shared" si="54"/>
        <v>1500</v>
      </c>
      <c r="HM17" s="11">
        <f t="shared" si="54"/>
        <v>1500</v>
      </c>
      <c r="HN17" s="11">
        <f t="shared" si="54"/>
        <v>1500</v>
      </c>
      <c r="HO17" s="11">
        <f t="shared" si="54"/>
        <v>1500</v>
      </c>
      <c r="HP17" s="11">
        <f t="shared" si="54"/>
        <v>1500</v>
      </c>
      <c r="HQ17" s="11">
        <f t="shared" si="54"/>
        <v>1500</v>
      </c>
      <c r="HR17" s="11">
        <f t="shared" si="54"/>
        <v>1500</v>
      </c>
      <c r="HS17" s="11">
        <f t="shared" si="54"/>
        <v>1500</v>
      </c>
      <c r="HT17" s="11">
        <f t="shared" si="54"/>
        <v>1500</v>
      </c>
      <c r="HU17" s="11">
        <f t="shared" si="54"/>
        <v>1500</v>
      </c>
      <c r="HV17" s="11">
        <f t="shared" si="54"/>
        <v>1500</v>
      </c>
      <c r="HW17" s="11">
        <f t="shared" si="54"/>
        <v>1500</v>
      </c>
      <c r="HX17" s="11">
        <f t="shared" si="54"/>
        <v>1500</v>
      </c>
      <c r="HY17" s="11">
        <f t="shared" si="54"/>
        <v>1500</v>
      </c>
      <c r="HZ17" s="11">
        <f t="shared" si="54"/>
        <v>1500</v>
      </c>
      <c r="IA17" s="11">
        <f t="shared" si="54"/>
        <v>1500</v>
      </c>
      <c r="IB17" s="11">
        <f t="shared" si="54"/>
        <v>1500</v>
      </c>
      <c r="IC17" s="11">
        <f t="shared" si="54"/>
        <v>1500</v>
      </c>
      <c r="ID17" s="11">
        <f t="shared" si="54"/>
        <v>1500</v>
      </c>
      <c r="IE17" s="11">
        <f t="shared" si="54"/>
        <v>1500</v>
      </c>
      <c r="IF17" s="11">
        <f t="shared" si="54"/>
        <v>1500</v>
      </c>
      <c r="IG17" s="11">
        <f t="shared" si="54"/>
        <v>1500</v>
      </c>
      <c r="IH17" s="11">
        <f t="shared" si="54"/>
        <v>1500</v>
      </c>
      <c r="II17" s="11">
        <f t="shared" si="54"/>
        <v>1500</v>
      </c>
      <c r="IJ17" s="11">
        <f t="shared" si="54"/>
        <v>1500</v>
      </c>
      <c r="IK17" s="11">
        <f t="shared" si="54"/>
        <v>1500</v>
      </c>
      <c r="IL17" s="11">
        <f t="shared" si="54"/>
        <v>1500</v>
      </c>
      <c r="IM17" s="11">
        <f t="shared" si="54"/>
        <v>1500</v>
      </c>
      <c r="IN17" s="11">
        <f t="shared" si="54"/>
        <v>1500</v>
      </c>
      <c r="IO17" s="11">
        <f t="shared" si="54"/>
        <v>1500</v>
      </c>
      <c r="IP17" s="11">
        <f t="shared" si="54"/>
        <v>1500</v>
      </c>
      <c r="IQ17" s="11">
        <f t="shared" si="54"/>
        <v>1500</v>
      </c>
      <c r="IR17" s="11">
        <f t="shared" si="54"/>
        <v>1500</v>
      </c>
      <c r="IS17" s="11">
        <f t="shared" si="54"/>
        <v>1500</v>
      </c>
      <c r="IT17" s="11">
        <f t="shared" si="54"/>
        <v>1500</v>
      </c>
      <c r="IU17" s="11">
        <f t="shared" si="54"/>
        <v>1500</v>
      </c>
      <c r="IV17" s="11">
        <f t="shared" si="54"/>
        <v>1500</v>
      </c>
      <c r="IW17" s="11">
        <f t="shared" si="54"/>
        <v>1500</v>
      </c>
      <c r="IX17" s="11">
        <f t="shared" si="54"/>
        <v>1500</v>
      </c>
      <c r="IY17" s="11">
        <f t="shared" si="54"/>
        <v>1500</v>
      </c>
      <c r="IZ17" s="11">
        <f t="shared" si="54"/>
        <v>1500</v>
      </c>
      <c r="JA17" s="11">
        <f t="shared" ref="JA17:KQ17" si="55">JA12</f>
        <v>1500</v>
      </c>
      <c r="JB17" s="11">
        <f t="shared" si="55"/>
        <v>1500</v>
      </c>
      <c r="JC17" s="11">
        <f t="shared" si="55"/>
        <v>1500</v>
      </c>
      <c r="JD17" s="11">
        <f t="shared" si="55"/>
        <v>1500</v>
      </c>
      <c r="JE17" s="11">
        <f t="shared" si="55"/>
        <v>1500</v>
      </c>
      <c r="JF17" s="11">
        <f t="shared" si="55"/>
        <v>1500</v>
      </c>
      <c r="JG17" s="11">
        <f t="shared" si="55"/>
        <v>1500</v>
      </c>
      <c r="JH17" s="11">
        <f t="shared" si="55"/>
        <v>1500</v>
      </c>
      <c r="JI17" s="11">
        <f t="shared" si="55"/>
        <v>1500</v>
      </c>
      <c r="JJ17" s="11">
        <f t="shared" si="55"/>
        <v>1500</v>
      </c>
      <c r="JK17" s="11">
        <f t="shared" si="55"/>
        <v>1500</v>
      </c>
      <c r="JL17" s="11">
        <f t="shared" si="55"/>
        <v>1500</v>
      </c>
      <c r="JM17" s="11">
        <f t="shared" si="55"/>
        <v>1500</v>
      </c>
      <c r="JN17" s="11">
        <f t="shared" si="55"/>
        <v>1500</v>
      </c>
      <c r="JO17" s="11">
        <f t="shared" si="55"/>
        <v>1500</v>
      </c>
      <c r="JP17" s="11">
        <f t="shared" si="55"/>
        <v>1500</v>
      </c>
      <c r="JQ17" s="11">
        <f t="shared" si="55"/>
        <v>1500</v>
      </c>
      <c r="JR17" s="11">
        <f t="shared" si="55"/>
        <v>1500</v>
      </c>
      <c r="JS17" s="11">
        <f t="shared" si="55"/>
        <v>1500</v>
      </c>
      <c r="JT17" s="11">
        <f t="shared" si="55"/>
        <v>1500</v>
      </c>
      <c r="JU17" s="11">
        <f t="shared" si="55"/>
        <v>1500</v>
      </c>
      <c r="JV17" s="11">
        <f t="shared" si="55"/>
        <v>1500</v>
      </c>
      <c r="JW17" s="11">
        <f t="shared" si="55"/>
        <v>1500</v>
      </c>
      <c r="JX17" s="11">
        <f t="shared" si="55"/>
        <v>1500</v>
      </c>
      <c r="JY17" s="11">
        <f t="shared" si="55"/>
        <v>1500</v>
      </c>
      <c r="JZ17" s="11">
        <f t="shared" si="55"/>
        <v>1500</v>
      </c>
      <c r="KA17" s="11">
        <f t="shared" si="55"/>
        <v>1500</v>
      </c>
      <c r="KB17" s="11">
        <f t="shared" si="55"/>
        <v>1500</v>
      </c>
      <c r="KC17" s="11">
        <f t="shared" si="55"/>
        <v>1500</v>
      </c>
      <c r="KD17" s="11">
        <f t="shared" si="55"/>
        <v>1500</v>
      </c>
      <c r="KE17" s="11">
        <f t="shared" si="55"/>
        <v>1500</v>
      </c>
      <c r="KF17" s="11">
        <f t="shared" si="55"/>
        <v>1500</v>
      </c>
      <c r="KG17" s="11">
        <f t="shared" si="55"/>
        <v>1500</v>
      </c>
      <c r="KH17" s="11">
        <f t="shared" si="55"/>
        <v>1500</v>
      </c>
      <c r="KI17" s="11">
        <f t="shared" si="55"/>
        <v>1500</v>
      </c>
      <c r="KJ17" s="11">
        <f t="shared" si="55"/>
        <v>1500</v>
      </c>
      <c r="KK17" s="11">
        <f t="shared" si="55"/>
        <v>1500</v>
      </c>
      <c r="KL17" s="11">
        <f t="shared" si="55"/>
        <v>1500</v>
      </c>
      <c r="KM17" s="11">
        <f t="shared" si="55"/>
        <v>1500</v>
      </c>
      <c r="KN17" s="11">
        <f t="shared" si="55"/>
        <v>1500</v>
      </c>
      <c r="KO17" s="11">
        <f t="shared" si="55"/>
        <v>1500</v>
      </c>
      <c r="KP17" s="11">
        <f t="shared" si="55"/>
        <v>1500</v>
      </c>
      <c r="KQ17" s="11">
        <f t="shared" si="55"/>
        <v>1500</v>
      </c>
    </row>
    <row r="18" spans="1:303" x14ac:dyDescent="0.25">
      <c r="B18" t="s">
        <v>415</v>
      </c>
      <c r="D18" s="22">
        <f>-'CRONOGRAMA FISICO-FINANCEIRO'!D10</f>
        <v>-329264.5040363372</v>
      </c>
      <c r="E18" s="22">
        <f>-'CRONOGRAMA FISICO-FINANCEIRO'!E10</f>
        <v>-329264.5040363372</v>
      </c>
      <c r="F18" s="22">
        <f>-'CRONOGRAMA FISICO-FINANCEIRO'!F10</f>
        <v>-329264.5040363372</v>
      </c>
      <c r="G18" s="22">
        <f>-'CRONOGRAMA FISICO-FINANCEIRO'!G10</f>
        <v>-329264.5040363372</v>
      </c>
      <c r="H18" s="22">
        <f>-'CRONOGRAMA FISICO-FINANCEIRO'!H10</f>
        <v>0</v>
      </c>
      <c r="I18" s="22">
        <f>-'CRONOGRAMA FISICO-FINANCEIRO'!I10</f>
        <v>0</v>
      </c>
      <c r="J18" s="22">
        <f>-'CRONOGRAMA FISICO-FINANCEIRO'!J10</f>
        <v>0</v>
      </c>
      <c r="K18" s="22">
        <f>-'CRONOGRAMA FISICO-FINANCEIRO'!K10</f>
        <v>0</v>
      </c>
      <c r="L18" s="22">
        <f>-'CRONOGRAMA FISICO-FINANCEIRO'!L10</f>
        <v>0</v>
      </c>
      <c r="M18" s="22">
        <f>-'CRONOGRAMA FISICO-FINANCEIRO'!M10</f>
        <v>0</v>
      </c>
      <c r="N18" s="22">
        <f>-'CRONOGRAMA FISICO-FINANCEIRO'!N10</f>
        <v>0</v>
      </c>
      <c r="O18" s="22">
        <f>-'CRONOGRAMA FISICO-FINANCEIRO'!O10</f>
        <v>0</v>
      </c>
      <c r="P18" s="22">
        <f>-'CRONOGRAMA FISICO-FINANCEIRO'!P10</f>
        <v>0</v>
      </c>
      <c r="Q18" s="22">
        <f>-'CRONOGRAMA FISICO-FINANCEIRO'!Q10</f>
        <v>0</v>
      </c>
      <c r="R18" s="22">
        <f>-'CRONOGRAMA FISICO-FINANCEIRO'!R10</f>
        <v>0</v>
      </c>
      <c r="S18" s="22">
        <f>-'CRONOGRAMA FISICO-FINANCEIRO'!S10</f>
        <v>0</v>
      </c>
      <c r="T18" s="22">
        <f>-'CRONOGRAMA FISICO-FINANCEIRO'!T10</f>
        <v>0</v>
      </c>
      <c r="U18" s="22">
        <f>-'CRONOGRAMA FISICO-FINANCEIRO'!U10</f>
        <v>0</v>
      </c>
      <c r="V18" s="22">
        <f>-'CRONOGRAMA FISICO-FINANCEIRO'!V10</f>
        <v>0</v>
      </c>
      <c r="W18" s="22">
        <f>-'CRONOGRAMA FISICO-FINANCEIRO'!W10</f>
        <v>0</v>
      </c>
      <c r="X18" s="22">
        <f>-'CRONOGRAMA FISICO-FINANCEIRO'!X10</f>
        <v>0</v>
      </c>
      <c r="Y18" s="22">
        <f>-'CRONOGRAMA FISICO-FINANCEIRO'!Y10</f>
        <v>0</v>
      </c>
      <c r="Z18" s="22">
        <f>-'CRONOGRAMA FISICO-FINANCEIRO'!Z10</f>
        <v>0</v>
      </c>
      <c r="AA18" s="22">
        <f>-'CRONOGRAMA FISICO-FINANCEIRO'!AA10</f>
        <v>0</v>
      </c>
      <c r="AB18" s="22">
        <f>-'CRONOGRAMA FISICO-FINANCEIRO'!AB10</f>
        <v>0</v>
      </c>
      <c r="AC18" s="22">
        <f>-'CRONOGRAMA FISICO-FINANCEIRO'!AC10</f>
        <v>0</v>
      </c>
      <c r="AD18" s="22">
        <f>-'CRONOGRAMA FISICO-FINANCEIRO'!AD10</f>
        <v>0</v>
      </c>
      <c r="AE18" s="22">
        <f>-'CRONOGRAMA FISICO-FINANCEIRO'!AE10</f>
        <v>0</v>
      </c>
      <c r="AF18" s="22">
        <f>-'CRONOGRAMA FISICO-FINANCEIRO'!AF10</f>
        <v>0</v>
      </c>
      <c r="AG18" s="22">
        <f>-'CRONOGRAMA FISICO-FINANCEIRO'!AG10</f>
        <v>0</v>
      </c>
      <c r="AH18" s="22">
        <f>-'CRONOGRAMA FISICO-FINANCEIRO'!AH10</f>
        <v>0</v>
      </c>
      <c r="AI18" s="22">
        <f>-'CRONOGRAMA FISICO-FINANCEIRO'!AI10</f>
        <v>0</v>
      </c>
      <c r="AJ18" s="22">
        <f>-'CRONOGRAMA FISICO-FINANCEIRO'!AJ10</f>
        <v>0</v>
      </c>
      <c r="AK18" s="22">
        <f>-'CRONOGRAMA FISICO-FINANCEIRO'!AK10</f>
        <v>0</v>
      </c>
      <c r="AL18" s="22">
        <f>-'CRONOGRAMA FISICO-FINANCEIRO'!AL10</f>
        <v>0</v>
      </c>
      <c r="AM18" s="22">
        <f>-'CRONOGRAMA FISICO-FINANCEIRO'!AM10</f>
        <v>0</v>
      </c>
      <c r="AN18" s="22">
        <f>-'CRONOGRAMA FISICO-FINANCEIRO'!AN10</f>
        <v>0</v>
      </c>
      <c r="AO18" s="22">
        <f>-'CRONOGRAMA FISICO-FINANCEIRO'!AO10</f>
        <v>0</v>
      </c>
      <c r="AP18" s="22">
        <f>-'CRONOGRAMA FISICO-FINANCEIRO'!AP10</f>
        <v>0</v>
      </c>
      <c r="AQ18" s="22">
        <f>-'CRONOGRAMA FISICO-FINANCEIRO'!AQ10</f>
        <v>0</v>
      </c>
      <c r="AR18" s="22">
        <f>-'CRONOGRAMA FISICO-FINANCEIRO'!AR10</f>
        <v>0</v>
      </c>
      <c r="AS18" s="22">
        <f>-'CRONOGRAMA FISICO-FINANCEIRO'!AS10</f>
        <v>0</v>
      </c>
      <c r="AT18" s="22">
        <f>-'CRONOGRAMA FISICO-FINANCEIRO'!AT10</f>
        <v>0</v>
      </c>
      <c r="AU18" s="22">
        <f>-'CRONOGRAMA FISICO-FINANCEIRO'!AU10</f>
        <v>0</v>
      </c>
      <c r="AV18" s="22">
        <f>-'CRONOGRAMA FISICO-FINANCEIRO'!AV10</f>
        <v>0</v>
      </c>
      <c r="AW18" s="22">
        <f>-'CRONOGRAMA FISICO-FINANCEIRO'!AW10</f>
        <v>0</v>
      </c>
      <c r="AX18" s="22">
        <f>-'CRONOGRAMA FISICO-FINANCEIRO'!AX10</f>
        <v>0</v>
      </c>
      <c r="AY18" s="22">
        <f>-'CRONOGRAMA FISICO-FINANCEIRO'!AY10</f>
        <v>0</v>
      </c>
      <c r="AZ18" s="22">
        <f>-'CRONOGRAMA FISICO-FINANCEIRO'!AZ10</f>
        <v>0</v>
      </c>
      <c r="BA18" s="22">
        <f>-'CRONOGRAMA FISICO-FINANCEIRO'!BA10</f>
        <v>0</v>
      </c>
      <c r="BB18" s="22">
        <f>-'CRONOGRAMA FISICO-FINANCEIRO'!BB10</f>
        <v>0</v>
      </c>
      <c r="BC18" s="22">
        <f>-'CRONOGRAMA FISICO-FINANCEIRO'!BC10</f>
        <v>0</v>
      </c>
      <c r="BD18" s="22">
        <f>-'CRONOGRAMA FISICO-FINANCEIRO'!BD10</f>
        <v>0</v>
      </c>
      <c r="BE18" s="22">
        <f>-'CRONOGRAMA FISICO-FINANCEIRO'!BE10</f>
        <v>0</v>
      </c>
      <c r="BF18" s="22">
        <f>-'CRONOGRAMA FISICO-FINANCEIRO'!BF10</f>
        <v>0</v>
      </c>
      <c r="BG18" s="22">
        <f>-'CRONOGRAMA FISICO-FINANCEIRO'!BG10</f>
        <v>0</v>
      </c>
      <c r="BH18" s="22">
        <f>-'CRONOGRAMA FISICO-FINANCEIRO'!BH10</f>
        <v>0</v>
      </c>
      <c r="BI18" s="22">
        <f>-'CRONOGRAMA FISICO-FINANCEIRO'!BI10</f>
        <v>0</v>
      </c>
      <c r="BJ18" s="22">
        <f>-'CRONOGRAMA FISICO-FINANCEIRO'!BJ10</f>
        <v>0</v>
      </c>
      <c r="BK18" s="22">
        <f>-'CRONOGRAMA FISICO-FINANCEIRO'!BK10</f>
        <v>0</v>
      </c>
      <c r="BL18" s="22">
        <f>-'CRONOGRAMA FISICO-FINANCEIRO'!BL10</f>
        <v>0</v>
      </c>
      <c r="BM18" s="22">
        <f>-'CRONOGRAMA FISICO-FINANCEIRO'!BM10</f>
        <v>0</v>
      </c>
      <c r="BN18" s="22">
        <f>-'CRONOGRAMA FISICO-FINANCEIRO'!BN10</f>
        <v>0</v>
      </c>
      <c r="BO18" s="22">
        <f>-'CRONOGRAMA FISICO-FINANCEIRO'!BO10</f>
        <v>0</v>
      </c>
      <c r="BP18" s="22">
        <f>-'CRONOGRAMA FISICO-FINANCEIRO'!BP10</f>
        <v>0</v>
      </c>
      <c r="BQ18" s="22">
        <f>-'CRONOGRAMA FISICO-FINANCEIRO'!BQ10</f>
        <v>0</v>
      </c>
      <c r="BR18" s="22">
        <f>-'CRONOGRAMA FISICO-FINANCEIRO'!BR10</f>
        <v>0</v>
      </c>
      <c r="BS18" s="22">
        <f>-'CRONOGRAMA FISICO-FINANCEIRO'!BS10</f>
        <v>0</v>
      </c>
      <c r="BT18" s="22">
        <f>-'CRONOGRAMA FISICO-FINANCEIRO'!BT10</f>
        <v>0</v>
      </c>
      <c r="BU18" s="22">
        <f>-'CRONOGRAMA FISICO-FINANCEIRO'!BU10</f>
        <v>0</v>
      </c>
      <c r="BV18" s="22">
        <f>-'CRONOGRAMA FISICO-FINANCEIRO'!BV10</f>
        <v>0</v>
      </c>
      <c r="BW18" s="22">
        <f>-'CRONOGRAMA FISICO-FINANCEIRO'!BW10</f>
        <v>0</v>
      </c>
      <c r="BX18" s="22">
        <f>-'CRONOGRAMA FISICO-FINANCEIRO'!BX10</f>
        <v>0</v>
      </c>
      <c r="BY18" s="22">
        <f>-'CRONOGRAMA FISICO-FINANCEIRO'!BY10</f>
        <v>0</v>
      </c>
      <c r="BZ18" s="22">
        <f>-'CRONOGRAMA FISICO-FINANCEIRO'!BZ10</f>
        <v>0</v>
      </c>
      <c r="CA18" s="22">
        <f>-'CRONOGRAMA FISICO-FINANCEIRO'!CA10</f>
        <v>0</v>
      </c>
      <c r="CB18" s="22">
        <f>-'CRONOGRAMA FISICO-FINANCEIRO'!CB10</f>
        <v>0</v>
      </c>
      <c r="CC18" s="22">
        <f>-'CRONOGRAMA FISICO-FINANCEIRO'!CC10</f>
        <v>0</v>
      </c>
      <c r="CD18" s="22">
        <f>-'CRONOGRAMA FISICO-FINANCEIRO'!CD10</f>
        <v>0</v>
      </c>
      <c r="CE18" s="22">
        <f>-'CRONOGRAMA FISICO-FINANCEIRO'!CE10</f>
        <v>0</v>
      </c>
      <c r="CF18" s="22">
        <f>-'CRONOGRAMA FISICO-FINANCEIRO'!CF10</f>
        <v>0</v>
      </c>
      <c r="CG18" s="22">
        <f>-'CRONOGRAMA FISICO-FINANCEIRO'!CG10</f>
        <v>0</v>
      </c>
      <c r="CH18" s="22">
        <f>-'CRONOGRAMA FISICO-FINANCEIRO'!CH10</f>
        <v>0</v>
      </c>
      <c r="CI18" s="22">
        <f>-'CRONOGRAMA FISICO-FINANCEIRO'!CI10</f>
        <v>0</v>
      </c>
      <c r="CJ18" s="22">
        <f>-'CRONOGRAMA FISICO-FINANCEIRO'!CJ10</f>
        <v>0</v>
      </c>
      <c r="CK18" s="22">
        <f>-'CRONOGRAMA FISICO-FINANCEIRO'!CK10</f>
        <v>0</v>
      </c>
      <c r="CL18" s="22">
        <f>-'CRONOGRAMA FISICO-FINANCEIRO'!CL10</f>
        <v>0</v>
      </c>
      <c r="CM18" s="22">
        <f>-'CRONOGRAMA FISICO-FINANCEIRO'!CM10</f>
        <v>0</v>
      </c>
      <c r="CN18" s="22">
        <f>-'CRONOGRAMA FISICO-FINANCEIRO'!CN10</f>
        <v>0</v>
      </c>
      <c r="CO18" s="22">
        <f>-'CRONOGRAMA FISICO-FINANCEIRO'!CO10</f>
        <v>0</v>
      </c>
      <c r="CP18" s="22">
        <f>-'CRONOGRAMA FISICO-FINANCEIRO'!CP10</f>
        <v>0</v>
      </c>
      <c r="CQ18" s="22">
        <f>-'CRONOGRAMA FISICO-FINANCEIRO'!CQ10</f>
        <v>0</v>
      </c>
      <c r="CR18" s="22">
        <f>-'CRONOGRAMA FISICO-FINANCEIRO'!CR10</f>
        <v>0</v>
      </c>
      <c r="CS18" s="22">
        <f>-'CRONOGRAMA FISICO-FINANCEIRO'!CS10</f>
        <v>0</v>
      </c>
      <c r="CT18" s="22">
        <f>-'CRONOGRAMA FISICO-FINANCEIRO'!CT10</f>
        <v>0</v>
      </c>
      <c r="CU18" s="22">
        <f>-'CRONOGRAMA FISICO-FINANCEIRO'!CU10</f>
        <v>0</v>
      </c>
      <c r="CV18" s="22">
        <f>-'CRONOGRAMA FISICO-FINANCEIRO'!CV10</f>
        <v>0</v>
      </c>
      <c r="CW18" s="22">
        <f>-'CRONOGRAMA FISICO-FINANCEIRO'!CW10</f>
        <v>0</v>
      </c>
      <c r="CX18" s="22">
        <f>-'CRONOGRAMA FISICO-FINANCEIRO'!CX10</f>
        <v>0</v>
      </c>
      <c r="CY18" s="22">
        <f>-'CRONOGRAMA FISICO-FINANCEIRO'!CY10</f>
        <v>0</v>
      </c>
      <c r="CZ18" s="22">
        <f>-'CRONOGRAMA FISICO-FINANCEIRO'!CZ10</f>
        <v>0</v>
      </c>
      <c r="DA18" s="22">
        <f>-'CRONOGRAMA FISICO-FINANCEIRO'!DA10</f>
        <v>0</v>
      </c>
      <c r="DB18" s="22">
        <f>-'CRONOGRAMA FISICO-FINANCEIRO'!DB10</f>
        <v>0</v>
      </c>
      <c r="DC18" s="22">
        <f>-'CRONOGRAMA FISICO-FINANCEIRO'!DC10</f>
        <v>0</v>
      </c>
      <c r="DD18" s="22">
        <f>-'CRONOGRAMA FISICO-FINANCEIRO'!DD10</f>
        <v>0</v>
      </c>
      <c r="DE18" s="22">
        <f>-'CRONOGRAMA FISICO-FINANCEIRO'!DE10</f>
        <v>0</v>
      </c>
      <c r="DF18" s="22">
        <f>-'CRONOGRAMA FISICO-FINANCEIRO'!DF10</f>
        <v>0</v>
      </c>
      <c r="DG18" s="22">
        <f>-'CRONOGRAMA FISICO-FINANCEIRO'!DG10</f>
        <v>0</v>
      </c>
      <c r="DH18" s="22">
        <f>-'CRONOGRAMA FISICO-FINANCEIRO'!DH10</f>
        <v>0</v>
      </c>
      <c r="DI18" s="22">
        <f>-'CRONOGRAMA FISICO-FINANCEIRO'!DI10</f>
        <v>0</v>
      </c>
      <c r="DJ18" s="22">
        <f>-'CRONOGRAMA FISICO-FINANCEIRO'!DJ10</f>
        <v>0</v>
      </c>
      <c r="DK18" s="22">
        <f>-'CRONOGRAMA FISICO-FINANCEIRO'!DK10</f>
        <v>0</v>
      </c>
      <c r="DL18" s="22">
        <f>-'CRONOGRAMA FISICO-FINANCEIRO'!DL10</f>
        <v>0</v>
      </c>
      <c r="DM18" s="22">
        <f>-'CRONOGRAMA FISICO-FINANCEIRO'!DM10</f>
        <v>0</v>
      </c>
      <c r="DN18" s="22">
        <f>-'CRONOGRAMA FISICO-FINANCEIRO'!DN10</f>
        <v>0</v>
      </c>
      <c r="DO18" s="22">
        <f>-'CRONOGRAMA FISICO-FINANCEIRO'!DO10</f>
        <v>0</v>
      </c>
      <c r="DP18" s="22">
        <f>-'CRONOGRAMA FISICO-FINANCEIRO'!DP10</f>
        <v>0</v>
      </c>
      <c r="DQ18" s="22">
        <f>-'CRONOGRAMA FISICO-FINANCEIRO'!DQ10</f>
        <v>0</v>
      </c>
      <c r="DR18" s="22">
        <f>-'CRONOGRAMA FISICO-FINANCEIRO'!DR10</f>
        <v>0</v>
      </c>
      <c r="DS18" s="22">
        <f>-'CRONOGRAMA FISICO-FINANCEIRO'!DS10</f>
        <v>0</v>
      </c>
      <c r="DT18" s="22">
        <f>-'CRONOGRAMA FISICO-FINANCEIRO'!DT10</f>
        <v>0</v>
      </c>
      <c r="DU18" s="22">
        <f>-'CRONOGRAMA FISICO-FINANCEIRO'!DU10</f>
        <v>0</v>
      </c>
      <c r="DV18" s="22">
        <f>-'CRONOGRAMA FISICO-FINANCEIRO'!DV10</f>
        <v>0</v>
      </c>
      <c r="DW18" s="22">
        <f>-'CRONOGRAMA FISICO-FINANCEIRO'!DW10</f>
        <v>0</v>
      </c>
      <c r="DX18" s="22">
        <f>-'CRONOGRAMA FISICO-FINANCEIRO'!DX10</f>
        <v>0</v>
      </c>
      <c r="DY18" s="22">
        <f>-'CRONOGRAMA FISICO-FINANCEIRO'!DY10</f>
        <v>0</v>
      </c>
      <c r="DZ18" s="22">
        <f>-'CRONOGRAMA FISICO-FINANCEIRO'!DZ10</f>
        <v>0</v>
      </c>
      <c r="EA18" s="22">
        <f>-'CRONOGRAMA FISICO-FINANCEIRO'!EA10</f>
        <v>0</v>
      </c>
      <c r="EB18" s="22">
        <f>-'CRONOGRAMA FISICO-FINANCEIRO'!EB10</f>
        <v>0</v>
      </c>
      <c r="EC18" s="22">
        <f>-'CRONOGRAMA FISICO-FINANCEIRO'!EC10</f>
        <v>0</v>
      </c>
      <c r="ED18" s="22">
        <f>-'CRONOGRAMA FISICO-FINANCEIRO'!ED10</f>
        <v>0</v>
      </c>
      <c r="EE18" s="22">
        <f>-'CRONOGRAMA FISICO-FINANCEIRO'!EE10</f>
        <v>0</v>
      </c>
      <c r="EF18" s="22">
        <f>-'CRONOGRAMA FISICO-FINANCEIRO'!EF10</f>
        <v>0</v>
      </c>
      <c r="EG18" s="22">
        <f>-'CRONOGRAMA FISICO-FINANCEIRO'!EG10</f>
        <v>0</v>
      </c>
      <c r="EH18" s="22">
        <f>-'CRONOGRAMA FISICO-FINANCEIRO'!EH10</f>
        <v>0</v>
      </c>
      <c r="EI18" s="22">
        <f>-'CRONOGRAMA FISICO-FINANCEIRO'!EI10</f>
        <v>0</v>
      </c>
      <c r="EJ18" s="22">
        <f>-'CRONOGRAMA FISICO-FINANCEIRO'!EJ10</f>
        <v>0</v>
      </c>
      <c r="EK18" s="22">
        <f>-'CRONOGRAMA FISICO-FINANCEIRO'!EK10</f>
        <v>0</v>
      </c>
      <c r="EL18" s="22">
        <f>-'CRONOGRAMA FISICO-FINANCEIRO'!EL10</f>
        <v>0</v>
      </c>
      <c r="EM18" s="22">
        <f>-'CRONOGRAMA FISICO-FINANCEIRO'!EM10</f>
        <v>0</v>
      </c>
      <c r="EN18" s="22">
        <f>-'CRONOGRAMA FISICO-FINANCEIRO'!EN10</f>
        <v>0</v>
      </c>
      <c r="EO18" s="22">
        <f>-'CRONOGRAMA FISICO-FINANCEIRO'!EO10</f>
        <v>0</v>
      </c>
      <c r="EP18" s="22">
        <f>-'CRONOGRAMA FISICO-FINANCEIRO'!EP10</f>
        <v>0</v>
      </c>
      <c r="EQ18" s="22">
        <f>-'CRONOGRAMA FISICO-FINANCEIRO'!EQ10</f>
        <v>0</v>
      </c>
      <c r="ER18" s="22">
        <f>-'CRONOGRAMA FISICO-FINANCEIRO'!ER10</f>
        <v>0</v>
      </c>
      <c r="ES18" s="22">
        <f>-'CRONOGRAMA FISICO-FINANCEIRO'!ES10</f>
        <v>0</v>
      </c>
      <c r="ET18" s="22">
        <f>-'CRONOGRAMA FISICO-FINANCEIRO'!ET10</f>
        <v>0</v>
      </c>
      <c r="EU18" s="22">
        <f>-'CRONOGRAMA FISICO-FINANCEIRO'!EU10</f>
        <v>0</v>
      </c>
      <c r="EV18" s="22">
        <f>-'CRONOGRAMA FISICO-FINANCEIRO'!EV10</f>
        <v>0</v>
      </c>
      <c r="EW18" s="22">
        <f>-'CRONOGRAMA FISICO-FINANCEIRO'!EW10</f>
        <v>0</v>
      </c>
      <c r="EX18" s="22">
        <f>-'CRONOGRAMA FISICO-FINANCEIRO'!EX10</f>
        <v>0</v>
      </c>
      <c r="EY18" s="22">
        <f>-'CRONOGRAMA FISICO-FINANCEIRO'!EY10</f>
        <v>0</v>
      </c>
      <c r="EZ18" s="22">
        <f>-'CRONOGRAMA FISICO-FINANCEIRO'!EZ10</f>
        <v>0</v>
      </c>
      <c r="FA18" s="22">
        <f>-'CRONOGRAMA FISICO-FINANCEIRO'!FA10</f>
        <v>0</v>
      </c>
      <c r="FB18" s="22">
        <f>-'CRONOGRAMA FISICO-FINANCEIRO'!FB10</f>
        <v>0</v>
      </c>
      <c r="FC18" s="22">
        <f>-'CRONOGRAMA FISICO-FINANCEIRO'!FC10</f>
        <v>0</v>
      </c>
      <c r="FD18" s="22">
        <f>-'CRONOGRAMA FISICO-FINANCEIRO'!FD10</f>
        <v>0</v>
      </c>
      <c r="FE18" s="22">
        <f>-'CRONOGRAMA FISICO-FINANCEIRO'!FE10</f>
        <v>0</v>
      </c>
      <c r="FF18" s="22">
        <f>-'CRONOGRAMA FISICO-FINANCEIRO'!FF10</f>
        <v>0</v>
      </c>
      <c r="FG18" s="22">
        <f>-'CRONOGRAMA FISICO-FINANCEIRO'!FG10</f>
        <v>0</v>
      </c>
      <c r="FH18" s="22">
        <f>-'CRONOGRAMA FISICO-FINANCEIRO'!FH10</f>
        <v>0</v>
      </c>
      <c r="FI18" s="22">
        <f>-'CRONOGRAMA FISICO-FINANCEIRO'!FI10</f>
        <v>0</v>
      </c>
      <c r="FJ18" s="22">
        <f>-'CRONOGRAMA FISICO-FINANCEIRO'!FJ10</f>
        <v>0</v>
      </c>
      <c r="FK18" s="22">
        <f>-'CRONOGRAMA FISICO-FINANCEIRO'!FK10</f>
        <v>0</v>
      </c>
      <c r="FL18" s="22">
        <f>-'CRONOGRAMA FISICO-FINANCEIRO'!FL10</f>
        <v>0</v>
      </c>
      <c r="FM18" s="22">
        <f>-'CRONOGRAMA FISICO-FINANCEIRO'!FM10</f>
        <v>0</v>
      </c>
      <c r="FN18" s="22">
        <f>-'CRONOGRAMA FISICO-FINANCEIRO'!FN10</f>
        <v>0</v>
      </c>
      <c r="FO18" s="22">
        <f>-'CRONOGRAMA FISICO-FINANCEIRO'!FO10</f>
        <v>0</v>
      </c>
      <c r="FP18" s="22">
        <f>-'CRONOGRAMA FISICO-FINANCEIRO'!FP10</f>
        <v>0</v>
      </c>
      <c r="FQ18" s="22">
        <f>-'CRONOGRAMA FISICO-FINANCEIRO'!FQ10</f>
        <v>0</v>
      </c>
      <c r="FR18" s="22">
        <f>-'CRONOGRAMA FISICO-FINANCEIRO'!FR10</f>
        <v>0</v>
      </c>
      <c r="FS18" s="22">
        <f>-'CRONOGRAMA FISICO-FINANCEIRO'!FS10</f>
        <v>0</v>
      </c>
      <c r="FT18" s="22">
        <f>-'CRONOGRAMA FISICO-FINANCEIRO'!FT10</f>
        <v>0</v>
      </c>
      <c r="FU18" s="22">
        <f>-'CRONOGRAMA FISICO-FINANCEIRO'!FU10</f>
        <v>0</v>
      </c>
      <c r="FV18" s="22">
        <f>-'CRONOGRAMA FISICO-FINANCEIRO'!FV10</f>
        <v>0</v>
      </c>
      <c r="FW18" s="22">
        <f>-'CRONOGRAMA FISICO-FINANCEIRO'!FW10</f>
        <v>0</v>
      </c>
      <c r="FX18" s="22">
        <f>-'CRONOGRAMA FISICO-FINANCEIRO'!FX10</f>
        <v>0</v>
      </c>
      <c r="FY18" s="22">
        <f>-'CRONOGRAMA FISICO-FINANCEIRO'!FY10</f>
        <v>0</v>
      </c>
      <c r="FZ18" s="22">
        <f>-'CRONOGRAMA FISICO-FINANCEIRO'!FZ10</f>
        <v>0</v>
      </c>
      <c r="GA18" s="22">
        <f>-'CRONOGRAMA FISICO-FINANCEIRO'!GA10</f>
        <v>0</v>
      </c>
      <c r="GB18" s="22">
        <f>-'CRONOGRAMA FISICO-FINANCEIRO'!GB10</f>
        <v>0</v>
      </c>
      <c r="GC18" s="22">
        <f>-'CRONOGRAMA FISICO-FINANCEIRO'!GC10</f>
        <v>0</v>
      </c>
      <c r="GD18" s="22">
        <f>-'CRONOGRAMA FISICO-FINANCEIRO'!GD10</f>
        <v>0</v>
      </c>
      <c r="GE18" s="22">
        <f>-'CRONOGRAMA FISICO-FINANCEIRO'!GE10</f>
        <v>0</v>
      </c>
      <c r="GF18" s="22">
        <f>-'CRONOGRAMA FISICO-FINANCEIRO'!GF10</f>
        <v>0</v>
      </c>
      <c r="GG18" s="22">
        <f>-'CRONOGRAMA FISICO-FINANCEIRO'!GG10</f>
        <v>0</v>
      </c>
      <c r="GH18" s="22">
        <f>-'CRONOGRAMA FISICO-FINANCEIRO'!GH10</f>
        <v>0</v>
      </c>
      <c r="GI18" s="22">
        <f>-'CRONOGRAMA FISICO-FINANCEIRO'!GI10</f>
        <v>0</v>
      </c>
      <c r="GJ18" s="22">
        <f>-'CRONOGRAMA FISICO-FINANCEIRO'!GJ10</f>
        <v>0</v>
      </c>
      <c r="GK18" s="22">
        <f>-'CRONOGRAMA FISICO-FINANCEIRO'!GK10</f>
        <v>0</v>
      </c>
      <c r="GL18" s="22">
        <f>-'CRONOGRAMA FISICO-FINANCEIRO'!GL10</f>
        <v>0</v>
      </c>
      <c r="GM18" s="22">
        <f>-'CRONOGRAMA FISICO-FINANCEIRO'!GM10</f>
        <v>0</v>
      </c>
      <c r="GN18" s="22">
        <f>-'CRONOGRAMA FISICO-FINANCEIRO'!GN10</f>
        <v>0</v>
      </c>
      <c r="GO18" s="22">
        <f>-'CRONOGRAMA FISICO-FINANCEIRO'!GO10</f>
        <v>0</v>
      </c>
      <c r="GP18" s="22">
        <f>-'CRONOGRAMA FISICO-FINANCEIRO'!GP10</f>
        <v>0</v>
      </c>
      <c r="GQ18" s="22">
        <f>-'CRONOGRAMA FISICO-FINANCEIRO'!GQ10</f>
        <v>0</v>
      </c>
      <c r="GR18" s="22">
        <f>-'CRONOGRAMA FISICO-FINANCEIRO'!GR10</f>
        <v>0</v>
      </c>
      <c r="GS18" s="22">
        <f>-'CRONOGRAMA FISICO-FINANCEIRO'!GS10</f>
        <v>0</v>
      </c>
      <c r="GT18" s="22">
        <f>-'CRONOGRAMA FISICO-FINANCEIRO'!GT10</f>
        <v>0</v>
      </c>
      <c r="GU18" s="22">
        <f>-'CRONOGRAMA FISICO-FINANCEIRO'!GU10</f>
        <v>0</v>
      </c>
      <c r="GV18" s="22">
        <f>-'CRONOGRAMA FISICO-FINANCEIRO'!GV10</f>
        <v>0</v>
      </c>
      <c r="GW18" s="22">
        <f>-'CRONOGRAMA FISICO-FINANCEIRO'!GW10</f>
        <v>0</v>
      </c>
      <c r="GX18" s="22">
        <f>-'CRONOGRAMA FISICO-FINANCEIRO'!GX10</f>
        <v>0</v>
      </c>
      <c r="GY18" s="22">
        <f>-'CRONOGRAMA FISICO-FINANCEIRO'!GY10</f>
        <v>0</v>
      </c>
      <c r="GZ18" s="22">
        <f>-'CRONOGRAMA FISICO-FINANCEIRO'!GZ10</f>
        <v>0</v>
      </c>
      <c r="HA18" s="22">
        <f>-'CRONOGRAMA FISICO-FINANCEIRO'!HA10</f>
        <v>0</v>
      </c>
      <c r="HB18" s="22">
        <f>-'CRONOGRAMA FISICO-FINANCEIRO'!HB10</f>
        <v>0</v>
      </c>
      <c r="HC18" s="22">
        <f>-'CRONOGRAMA FISICO-FINANCEIRO'!HC10</f>
        <v>0</v>
      </c>
      <c r="HD18" s="22">
        <f>-'CRONOGRAMA FISICO-FINANCEIRO'!HD10</f>
        <v>0</v>
      </c>
      <c r="HE18" s="22">
        <f>-'CRONOGRAMA FISICO-FINANCEIRO'!HE10</f>
        <v>0</v>
      </c>
      <c r="HF18" s="22">
        <f>-'CRONOGRAMA FISICO-FINANCEIRO'!HF10</f>
        <v>0</v>
      </c>
      <c r="HG18" s="22">
        <f>-'CRONOGRAMA FISICO-FINANCEIRO'!HG10</f>
        <v>0</v>
      </c>
      <c r="HH18" s="22">
        <f>-'CRONOGRAMA FISICO-FINANCEIRO'!HH10</f>
        <v>0</v>
      </c>
      <c r="HI18" s="22">
        <f>-'CRONOGRAMA FISICO-FINANCEIRO'!HI10</f>
        <v>0</v>
      </c>
      <c r="HJ18" s="22">
        <f>-'CRONOGRAMA FISICO-FINANCEIRO'!HJ10</f>
        <v>0</v>
      </c>
      <c r="HK18" s="22">
        <f>-'CRONOGRAMA FISICO-FINANCEIRO'!HK10</f>
        <v>0</v>
      </c>
      <c r="HL18" s="22">
        <f>-'CRONOGRAMA FISICO-FINANCEIRO'!HL10</f>
        <v>0</v>
      </c>
      <c r="HM18" s="22">
        <f>-'CRONOGRAMA FISICO-FINANCEIRO'!HM10</f>
        <v>0</v>
      </c>
      <c r="HN18" s="22">
        <f>-'CRONOGRAMA FISICO-FINANCEIRO'!HN10</f>
        <v>0</v>
      </c>
      <c r="HO18" s="22">
        <f>-'CRONOGRAMA FISICO-FINANCEIRO'!HO10</f>
        <v>0</v>
      </c>
      <c r="HP18" s="22">
        <f>-'CRONOGRAMA FISICO-FINANCEIRO'!HP10</f>
        <v>0</v>
      </c>
      <c r="HQ18" s="22">
        <f>-'CRONOGRAMA FISICO-FINANCEIRO'!HQ10</f>
        <v>0</v>
      </c>
      <c r="HR18" s="22">
        <f>-'CRONOGRAMA FISICO-FINANCEIRO'!HR10</f>
        <v>0</v>
      </c>
      <c r="HS18" s="22">
        <f>-'CRONOGRAMA FISICO-FINANCEIRO'!HS10</f>
        <v>0</v>
      </c>
      <c r="HT18" s="22">
        <f>-'CRONOGRAMA FISICO-FINANCEIRO'!HT10</f>
        <v>0</v>
      </c>
      <c r="HU18" s="22">
        <f>-'CRONOGRAMA FISICO-FINANCEIRO'!HU10</f>
        <v>0</v>
      </c>
      <c r="HV18" s="22">
        <f>-'CRONOGRAMA FISICO-FINANCEIRO'!HV10</f>
        <v>0</v>
      </c>
      <c r="HW18" s="22">
        <f>-'CRONOGRAMA FISICO-FINANCEIRO'!HW10</f>
        <v>0</v>
      </c>
      <c r="HX18" s="22">
        <f>-'CRONOGRAMA FISICO-FINANCEIRO'!HX10</f>
        <v>0</v>
      </c>
      <c r="HY18" s="22">
        <f>-'CRONOGRAMA FISICO-FINANCEIRO'!HY10</f>
        <v>0</v>
      </c>
      <c r="HZ18" s="22">
        <f>-'CRONOGRAMA FISICO-FINANCEIRO'!HZ10</f>
        <v>0</v>
      </c>
      <c r="IA18" s="22">
        <f>-'CRONOGRAMA FISICO-FINANCEIRO'!IA10</f>
        <v>0</v>
      </c>
      <c r="IB18" s="22">
        <f>-'CRONOGRAMA FISICO-FINANCEIRO'!IB10</f>
        <v>0</v>
      </c>
      <c r="IC18" s="22">
        <f>-'CRONOGRAMA FISICO-FINANCEIRO'!IC10</f>
        <v>0</v>
      </c>
      <c r="ID18" s="22">
        <f>-'CRONOGRAMA FISICO-FINANCEIRO'!ID10</f>
        <v>0</v>
      </c>
      <c r="IE18" s="22">
        <f>-'CRONOGRAMA FISICO-FINANCEIRO'!IE10</f>
        <v>0</v>
      </c>
      <c r="IF18" s="22">
        <f>-'CRONOGRAMA FISICO-FINANCEIRO'!IF10</f>
        <v>0</v>
      </c>
      <c r="IG18" s="22">
        <f>-'CRONOGRAMA FISICO-FINANCEIRO'!IG10</f>
        <v>0</v>
      </c>
      <c r="IH18" s="22">
        <f>-'CRONOGRAMA FISICO-FINANCEIRO'!IH10</f>
        <v>0</v>
      </c>
      <c r="II18" s="22">
        <f>-'CRONOGRAMA FISICO-FINANCEIRO'!II10</f>
        <v>0</v>
      </c>
      <c r="IJ18" s="22">
        <f>-'CRONOGRAMA FISICO-FINANCEIRO'!IJ10</f>
        <v>0</v>
      </c>
      <c r="IK18" s="22">
        <f>-'CRONOGRAMA FISICO-FINANCEIRO'!IK10</f>
        <v>0</v>
      </c>
      <c r="IL18" s="22">
        <f>-'CRONOGRAMA FISICO-FINANCEIRO'!IL10</f>
        <v>0</v>
      </c>
      <c r="IM18" s="22">
        <f>-'CRONOGRAMA FISICO-FINANCEIRO'!IM10</f>
        <v>0</v>
      </c>
      <c r="IN18" s="22">
        <f>-'CRONOGRAMA FISICO-FINANCEIRO'!IN10</f>
        <v>0</v>
      </c>
      <c r="IO18" s="22">
        <f>-'CRONOGRAMA FISICO-FINANCEIRO'!IO10</f>
        <v>0</v>
      </c>
      <c r="IP18" s="22">
        <f>-'CRONOGRAMA FISICO-FINANCEIRO'!IP10</f>
        <v>0</v>
      </c>
      <c r="IQ18" s="22">
        <f>-'CRONOGRAMA FISICO-FINANCEIRO'!IQ10</f>
        <v>0</v>
      </c>
      <c r="IR18" s="22">
        <f>-'CRONOGRAMA FISICO-FINANCEIRO'!IR10</f>
        <v>0</v>
      </c>
      <c r="IS18" s="22">
        <f>-'CRONOGRAMA FISICO-FINANCEIRO'!IS10</f>
        <v>0</v>
      </c>
      <c r="IT18" s="22">
        <f>-'CRONOGRAMA FISICO-FINANCEIRO'!IT10</f>
        <v>0</v>
      </c>
      <c r="IU18" s="22">
        <f>-'CRONOGRAMA FISICO-FINANCEIRO'!IU10</f>
        <v>0</v>
      </c>
      <c r="IV18" s="22">
        <f>-'CRONOGRAMA FISICO-FINANCEIRO'!IV10</f>
        <v>0</v>
      </c>
      <c r="IW18" s="22">
        <f>-'CRONOGRAMA FISICO-FINANCEIRO'!IW10</f>
        <v>0</v>
      </c>
      <c r="IX18" s="22">
        <f>-'CRONOGRAMA FISICO-FINANCEIRO'!IX10</f>
        <v>0</v>
      </c>
      <c r="IY18" s="22">
        <f>-'CRONOGRAMA FISICO-FINANCEIRO'!IY10</f>
        <v>0</v>
      </c>
      <c r="IZ18" s="22">
        <f>-'CRONOGRAMA FISICO-FINANCEIRO'!IZ10</f>
        <v>0</v>
      </c>
      <c r="JA18" s="22">
        <f>-'CRONOGRAMA FISICO-FINANCEIRO'!JA10</f>
        <v>0</v>
      </c>
      <c r="JB18" s="22">
        <f>-'CRONOGRAMA FISICO-FINANCEIRO'!JB10</f>
        <v>0</v>
      </c>
      <c r="JC18" s="22">
        <f>-'CRONOGRAMA FISICO-FINANCEIRO'!JC10</f>
        <v>0</v>
      </c>
      <c r="JD18" s="22">
        <f>-'CRONOGRAMA FISICO-FINANCEIRO'!JD10</f>
        <v>0</v>
      </c>
      <c r="JE18" s="22">
        <f>-'CRONOGRAMA FISICO-FINANCEIRO'!JE10</f>
        <v>0</v>
      </c>
      <c r="JF18" s="22">
        <f>-'CRONOGRAMA FISICO-FINANCEIRO'!JF10</f>
        <v>0</v>
      </c>
      <c r="JG18" s="22">
        <f>-'CRONOGRAMA FISICO-FINANCEIRO'!JG10</f>
        <v>0</v>
      </c>
      <c r="JH18" s="22">
        <f>-'CRONOGRAMA FISICO-FINANCEIRO'!JH10</f>
        <v>0</v>
      </c>
      <c r="JI18" s="22">
        <f>-'CRONOGRAMA FISICO-FINANCEIRO'!JI10</f>
        <v>0</v>
      </c>
      <c r="JJ18" s="22">
        <f>-'CRONOGRAMA FISICO-FINANCEIRO'!JJ10</f>
        <v>0</v>
      </c>
      <c r="JK18" s="22">
        <f>-'CRONOGRAMA FISICO-FINANCEIRO'!JK10</f>
        <v>0</v>
      </c>
      <c r="JL18" s="22">
        <f>-'CRONOGRAMA FISICO-FINANCEIRO'!JL10</f>
        <v>0</v>
      </c>
      <c r="JM18" s="22">
        <f>-'CRONOGRAMA FISICO-FINANCEIRO'!JM10</f>
        <v>0</v>
      </c>
      <c r="JN18" s="22">
        <f>-'CRONOGRAMA FISICO-FINANCEIRO'!JN10</f>
        <v>0</v>
      </c>
      <c r="JO18" s="22">
        <f>-'CRONOGRAMA FISICO-FINANCEIRO'!JO10</f>
        <v>0</v>
      </c>
      <c r="JP18" s="22">
        <f>-'CRONOGRAMA FISICO-FINANCEIRO'!JP10</f>
        <v>0</v>
      </c>
      <c r="JQ18" s="22">
        <f>-'CRONOGRAMA FISICO-FINANCEIRO'!JQ10</f>
        <v>0</v>
      </c>
      <c r="JR18" s="22">
        <f>-'CRONOGRAMA FISICO-FINANCEIRO'!JR10</f>
        <v>0</v>
      </c>
      <c r="JS18" s="22">
        <f>-'CRONOGRAMA FISICO-FINANCEIRO'!JS10</f>
        <v>0</v>
      </c>
      <c r="JT18" s="22">
        <f>-'CRONOGRAMA FISICO-FINANCEIRO'!JT10</f>
        <v>0</v>
      </c>
      <c r="JU18" s="22">
        <f>-'CRONOGRAMA FISICO-FINANCEIRO'!JU10</f>
        <v>0</v>
      </c>
      <c r="JV18" s="22">
        <f>-'CRONOGRAMA FISICO-FINANCEIRO'!JV10</f>
        <v>0</v>
      </c>
      <c r="JW18" s="22">
        <f>-'CRONOGRAMA FISICO-FINANCEIRO'!JW10</f>
        <v>0</v>
      </c>
      <c r="JX18" s="22">
        <f>-'CRONOGRAMA FISICO-FINANCEIRO'!JX10</f>
        <v>0</v>
      </c>
      <c r="JY18" s="22">
        <f>-'CRONOGRAMA FISICO-FINANCEIRO'!JY10</f>
        <v>0</v>
      </c>
      <c r="JZ18" s="22">
        <f>-'CRONOGRAMA FISICO-FINANCEIRO'!JZ10</f>
        <v>0</v>
      </c>
      <c r="KA18" s="22">
        <f>-'CRONOGRAMA FISICO-FINANCEIRO'!KA10</f>
        <v>0</v>
      </c>
      <c r="KB18" s="22">
        <f>-'CRONOGRAMA FISICO-FINANCEIRO'!KB10</f>
        <v>0</v>
      </c>
      <c r="KC18" s="22">
        <f>-'CRONOGRAMA FISICO-FINANCEIRO'!KC10</f>
        <v>0</v>
      </c>
      <c r="KD18" s="22">
        <f>-'CRONOGRAMA FISICO-FINANCEIRO'!KD10</f>
        <v>0</v>
      </c>
      <c r="KE18" s="22">
        <f>-'CRONOGRAMA FISICO-FINANCEIRO'!KE10</f>
        <v>0</v>
      </c>
      <c r="KF18" s="22">
        <f>-'CRONOGRAMA FISICO-FINANCEIRO'!KF10</f>
        <v>0</v>
      </c>
      <c r="KG18" s="22">
        <f>-'CRONOGRAMA FISICO-FINANCEIRO'!KG10</f>
        <v>0</v>
      </c>
      <c r="KH18" s="22">
        <f>-'CRONOGRAMA FISICO-FINANCEIRO'!KH10</f>
        <v>0</v>
      </c>
      <c r="KI18" s="22">
        <f>-'CRONOGRAMA FISICO-FINANCEIRO'!KI10</f>
        <v>0</v>
      </c>
      <c r="KJ18" s="22">
        <f>-'CRONOGRAMA FISICO-FINANCEIRO'!KJ10</f>
        <v>0</v>
      </c>
      <c r="KK18" s="22">
        <f>-'CRONOGRAMA FISICO-FINANCEIRO'!KK10</f>
        <v>0</v>
      </c>
      <c r="KL18" s="22">
        <f>-'CRONOGRAMA FISICO-FINANCEIRO'!KL10</f>
        <v>0</v>
      </c>
      <c r="KM18" s="22">
        <f>-'CRONOGRAMA FISICO-FINANCEIRO'!KM10</f>
        <v>0</v>
      </c>
      <c r="KN18" s="22">
        <f>-'CRONOGRAMA FISICO-FINANCEIRO'!KN10</f>
        <v>0</v>
      </c>
      <c r="KO18" s="22">
        <f>-'CRONOGRAMA FISICO-FINANCEIRO'!KO10</f>
        <v>0</v>
      </c>
      <c r="KP18" s="22">
        <f>-'CRONOGRAMA FISICO-FINANCEIRO'!KP10</f>
        <v>0</v>
      </c>
      <c r="KQ18" s="22">
        <f>-'CRONOGRAMA FISICO-FINANCEIRO'!KQ10</f>
        <v>0</v>
      </c>
    </row>
    <row r="19" spans="1:303" s="1" customFormat="1" x14ac:dyDescent="0.25">
      <c r="B19" s="1" t="s">
        <v>416</v>
      </c>
      <c r="D19" s="21">
        <f t="shared" ref="D19" si="56">D16+D17+D18</f>
        <v>-323827.10445060307</v>
      </c>
      <c r="E19" s="21">
        <f t="shared" ref="E19:BP19" si="57">E16+E17+E18</f>
        <v>-321408.97325848468</v>
      </c>
      <c r="F19" s="21">
        <f t="shared" si="57"/>
        <v>-318989.54077435727</v>
      </c>
      <c r="G19" s="21">
        <f t="shared" si="57"/>
        <v>-316568.7925628958</v>
      </c>
      <c r="H19" s="21">
        <f t="shared" si="57"/>
        <v>12695.711473441395</v>
      </c>
      <c r="I19" s="21">
        <f t="shared" si="57"/>
        <v>12695.711473441395</v>
      </c>
      <c r="J19" s="21">
        <f t="shared" si="57"/>
        <v>12695.711473441395</v>
      </c>
      <c r="K19" s="21">
        <f t="shared" si="57"/>
        <v>12695.711473441395</v>
      </c>
      <c r="L19" s="21">
        <f t="shared" si="57"/>
        <v>12695.711473441395</v>
      </c>
      <c r="M19" s="21">
        <f t="shared" si="57"/>
        <v>12695.711473441395</v>
      </c>
      <c r="N19" s="21">
        <f t="shared" si="57"/>
        <v>12695.711473441395</v>
      </c>
      <c r="O19" s="21">
        <f t="shared" si="57"/>
        <v>12695.711473441395</v>
      </c>
      <c r="P19" s="21">
        <f t="shared" si="57"/>
        <v>12695.711473441395</v>
      </c>
      <c r="Q19" s="21">
        <f t="shared" si="57"/>
        <v>12695.711473441395</v>
      </c>
      <c r="R19" s="21">
        <f t="shared" si="57"/>
        <v>12695.711473441395</v>
      </c>
      <c r="S19" s="21">
        <f t="shared" si="57"/>
        <v>12695.711473441395</v>
      </c>
      <c r="T19" s="21">
        <f t="shared" si="57"/>
        <v>12695.711473441395</v>
      </c>
      <c r="U19" s="21">
        <f t="shared" si="57"/>
        <v>12695.711473441395</v>
      </c>
      <c r="V19" s="21">
        <f t="shared" si="57"/>
        <v>12695.711473441395</v>
      </c>
      <c r="W19" s="21">
        <f t="shared" si="57"/>
        <v>12695.711473441395</v>
      </c>
      <c r="X19" s="21">
        <f t="shared" si="57"/>
        <v>12695.711473441395</v>
      </c>
      <c r="Y19" s="21">
        <f t="shared" si="57"/>
        <v>12695.711473441395</v>
      </c>
      <c r="Z19" s="21">
        <f t="shared" si="57"/>
        <v>12695.711473441395</v>
      </c>
      <c r="AA19" s="21">
        <f t="shared" si="57"/>
        <v>12695.711473441395</v>
      </c>
      <c r="AB19" s="21">
        <f t="shared" si="57"/>
        <v>12695.711473441395</v>
      </c>
      <c r="AC19" s="21">
        <f t="shared" si="57"/>
        <v>12695.711473441395</v>
      </c>
      <c r="AD19" s="21">
        <f t="shared" si="57"/>
        <v>12695.711473441395</v>
      </c>
      <c r="AE19" s="21">
        <f t="shared" si="57"/>
        <v>12695.711473441395</v>
      </c>
      <c r="AF19" s="21">
        <f t="shared" si="57"/>
        <v>12695.711473441395</v>
      </c>
      <c r="AG19" s="21">
        <f t="shared" si="57"/>
        <v>12695.711473441395</v>
      </c>
      <c r="AH19" s="21">
        <f t="shared" si="57"/>
        <v>12695.711473441395</v>
      </c>
      <c r="AI19" s="21">
        <f t="shared" si="57"/>
        <v>12695.711473441395</v>
      </c>
      <c r="AJ19" s="21">
        <f t="shared" si="57"/>
        <v>12695.711473441395</v>
      </c>
      <c r="AK19" s="21">
        <f t="shared" si="57"/>
        <v>12695.711473441395</v>
      </c>
      <c r="AL19" s="21">
        <f t="shared" si="57"/>
        <v>12695.711473441395</v>
      </c>
      <c r="AM19" s="21">
        <f t="shared" si="57"/>
        <v>12695.711473441395</v>
      </c>
      <c r="AN19" s="21">
        <f t="shared" si="57"/>
        <v>12695.711473441395</v>
      </c>
      <c r="AO19" s="21">
        <f t="shared" si="57"/>
        <v>12695.711473441395</v>
      </c>
      <c r="AP19" s="21">
        <f t="shared" si="57"/>
        <v>12695.711473441395</v>
      </c>
      <c r="AQ19" s="21">
        <f t="shared" si="57"/>
        <v>12695.711473441395</v>
      </c>
      <c r="AR19" s="21">
        <f t="shared" si="57"/>
        <v>12695.711473441395</v>
      </c>
      <c r="AS19" s="21">
        <f t="shared" si="57"/>
        <v>12695.711473441395</v>
      </c>
      <c r="AT19" s="21">
        <f t="shared" si="57"/>
        <v>12695.711473441395</v>
      </c>
      <c r="AU19" s="21">
        <f t="shared" si="57"/>
        <v>12695.711473441395</v>
      </c>
      <c r="AV19" s="21">
        <f t="shared" si="57"/>
        <v>12695.711473441395</v>
      </c>
      <c r="AW19" s="21">
        <f t="shared" si="57"/>
        <v>12695.711473441395</v>
      </c>
      <c r="AX19" s="21">
        <f t="shared" si="57"/>
        <v>12695.711473441395</v>
      </c>
      <c r="AY19" s="21">
        <f t="shared" si="57"/>
        <v>12695.711473441395</v>
      </c>
      <c r="AZ19" s="21">
        <f t="shared" si="57"/>
        <v>12695.711473441395</v>
      </c>
      <c r="BA19" s="21">
        <f t="shared" si="57"/>
        <v>12695.711473441395</v>
      </c>
      <c r="BB19" s="21">
        <f t="shared" si="57"/>
        <v>12695.711473441395</v>
      </c>
      <c r="BC19" s="21">
        <f t="shared" si="57"/>
        <v>12695.711473441395</v>
      </c>
      <c r="BD19" s="21">
        <f t="shared" si="57"/>
        <v>12695.711473441395</v>
      </c>
      <c r="BE19" s="21">
        <f t="shared" si="57"/>
        <v>12695.711473441395</v>
      </c>
      <c r="BF19" s="21">
        <f t="shared" si="57"/>
        <v>12695.711473441395</v>
      </c>
      <c r="BG19" s="21">
        <f t="shared" si="57"/>
        <v>12695.711473441395</v>
      </c>
      <c r="BH19" s="21">
        <f t="shared" si="57"/>
        <v>12695.711473441395</v>
      </c>
      <c r="BI19" s="21">
        <f t="shared" si="57"/>
        <v>12695.711473441395</v>
      </c>
      <c r="BJ19" s="21">
        <f t="shared" si="57"/>
        <v>12695.711473441395</v>
      </c>
      <c r="BK19" s="21">
        <f t="shared" si="57"/>
        <v>12695.711473441395</v>
      </c>
      <c r="BL19" s="21">
        <f t="shared" si="57"/>
        <v>12695.711473441395</v>
      </c>
      <c r="BM19" s="21">
        <f t="shared" si="57"/>
        <v>12695.711473441395</v>
      </c>
      <c r="BN19" s="21">
        <f t="shared" si="57"/>
        <v>12695.711473441395</v>
      </c>
      <c r="BO19" s="21">
        <f t="shared" si="57"/>
        <v>12695.711473441395</v>
      </c>
      <c r="BP19" s="21">
        <f t="shared" si="57"/>
        <v>12695.711473441395</v>
      </c>
      <c r="BQ19" s="21">
        <f t="shared" ref="BQ19:EB19" si="58">BQ16+BQ17+BQ18</f>
        <v>12695.711473441395</v>
      </c>
      <c r="BR19" s="21">
        <f t="shared" si="58"/>
        <v>12695.711473441395</v>
      </c>
      <c r="BS19" s="21">
        <f t="shared" si="58"/>
        <v>12695.711473441395</v>
      </c>
      <c r="BT19" s="21">
        <f t="shared" si="58"/>
        <v>12695.711473441395</v>
      </c>
      <c r="BU19" s="21">
        <f t="shared" si="58"/>
        <v>12695.711473441395</v>
      </c>
      <c r="BV19" s="21">
        <f t="shared" si="58"/>
        <v>12695.711473441395</v>
      </c>
      <c r="BW19" s="21">
        <f t="shared" si="58"/>
        <v>12695.711473441395</v>
      </c>
      <c r="BX19" s="21">
        <f t="shared" si="58"/>
        <v>12695.711473441395</v>
      </c>
      <c r="BY19" s="21">
        <f t="shared" si="58"/>
        <v>12695.711473441395</v>
      </c>
      <c r="BZ19" s="21">
        <f t="shared" si="58"/>
        <v>12695.711473441395</v>
      </c>
      <c r="CA19" s="21">
        <f t="shared" si="58"/>
        <v>12695.711473441395</v>
      </c>
      <c r="CB19" s="21">
        <f t="shared" si="58"/>
        <v>12695.711473441395</v>
      </c>
      <c r="CC19" s="21">
        <f t="shared" si="58"/>
        <v>12695.711473441395</v>
      </c>
      <c r="CD19" s="21">
        <f t="shared" si="58"/>
        <v>12695.711473441395</v>
      </c>
      <c r="CE19" s="21">
        <f t="shared" si="58"/>
        <v>12695.711473441395</v>
      </c>
      <c r="CF19" s="21">
        <f t="shared" si="58"/>
        <v>12695.711473441395</v>
      </c>
      <c r="CG19" s="21">
        <f t="shared" si="58"/>
        <v>12695.711473441395</v>
      </c>
      <c r="CH19" s="21">
        <f t="shared" si="58"/>
        <v>12695.711473441395</v>
      </c>
      <c r="CI19" s="21">
        <f t="shared" si="58"/>
        <v>12695.711473441395</v>
      </c>
      <c r="CJ19" s="21">
        <f t="shared" si="58"/>
        <v>12695.711473441395</v>
      </c>
      <c r="CK19" s="21">
        <f t="shared" si="58"/>
        <v>12695.711473441395</v>
      </c>
      <c r="CL19" s="21">
        <f t="shared" si="58"/>
        <v>12695.711473441395</v>
      </c>
      <c r="CM19" s="21">
        <f t="shared" si="58"/>
        <v>12695.711473441395</v>
      </c>
      <c r="CN19" s="21">
        <f t="shared" si="58"/>
        <v>12695.711473441395</v>
      </c>
      <c r="CO19" s="21">
        <f t="shared" si="58"/>
        <v>12695.711473441395</v>
      </c>
      <c r="CP19" s="21">
        <f t="shared" si="58"/>
        <v>12695.711473441395</v>
      </c>
      <c r="CQ19" s="21">
        <f t="shared" si="58"/>
        <v>12695.711473441395</v>
      </c>
      <c r="CR19" s="21">
        <f t="shared" si="58"/>
        <v>12695.711473441395</v>
      </c>
      <c r="CS19" s="21">
        <f t="shared" si="58"/>
        <v>12695.711473441395</v>
      </c>
      <c r="CT19" s="21">
        <f t="shared" si="58"/>
        <v>12695.711473441395</v>
      </c>
      <c r="CU19" s="21">
        <f t="shared" si="58"/>
        <v>12695.711473441395</v>
      </c>
      <c r="CV19" s="21">
        <f t="shared" si="58"/>
        <v>12695.711473441395</v>
      </c>
      <c r="CW19" s="21">
        <f t="shared" si="58"/>
        <v>12695.711473441395</v>
      </c>
      <c r="CX19" s="21">
        <f t="shared" si="58"/>
        <v>12695.711473441395</v>
      </c>
      <c r="CY19" s="21">
        <f t="shared" si="58"/>
        <v>12695.711473441395</v>
      </c>
      <c r="CZ19" s="21">
        <f t="shared" si="58"/>
        <v>12695.711473441395</v>
      </c>
      <c r="DA19" s="21">
        <f t="shared" si="58"/>
        <v>12695.711473441395</v>
      </c>
      <c r="DB19" s="21">
        <f t="shared" si="58"/>
        <v>12695.711473441395</v>
      </c>
      <c r="DC19" s="21">
        <f t="shared" si="58"/>
        <v>12695.711473441395</v>
      </c>
      <c r="DD19" s="21">
        <f t="shared" si="58"/>
        <v>12695.711473441395</v>
      </c>
      <c r="DE19" s="21">
        <f t="shared" si="58"/>
        <v>12695.711473441395</v>
      </c>
      <c r="DF19" s="21">
        <f t="shared" si="58"/>
        <v>12695.711473441395</v>
      </c>
      <c r="DG19" s="21">
        <f t="shared" si="58"/>
        <v>12695.711473441395</v>
      </c>
      <c r="DH19" s="21">
        <f t="shared" si="58"/>
        <v>12695.711473441395</v>
      </c>
      <c r="DI19" s="21">
        <f t="shared" si="58"/>
        <v>12695.711473441395</v>
      </c>
      <c r="DJ19" s="21">
        <f t="shared" si="58"/>
        <v>12695.711473441395</v>
      </c>
      <c r="DK19" s="21">
        <f t="shared" si="58"/>
        <v>12695.711473441395</v>
      </c>
      <c r="DL19" s="21">
        <f t="shared" si="58"/>
        <v>12695.711473441395</v>
      </c>
      <c r="DM19" s="21">
        <f t="shared" si="58"/>
        <v>12695.711473441395</v>
      </c>
      <c r="DN19" s="21">
        <f t="shared" si="58"/>
        <v>12695.711473441395</v>
      </c>
      <c r="DO19" s="21">
        <f t="shared" si="58"/>
        <v>12695.711473441395</v>
      </c>
      <c r="DP19" s="21">
        <f t="shared" si="58"/>
        <v>12695.711473441395</v>
      </c>
      <c r="DQ19" s="21">
        <f t="shared" si="58"/>
        <v>12695.711473441395</v>
      </c>
      <c r="DR19" s="21">
        <f t="shared" si="58"/>
        <v>12695.711473441395</v>
      </c>
      <c r="DS19" s="21">
        <f t="shared" si="58"/>
        <v>12695.711473441395</v>
      </c>
      <c r="DT19" s="21">
        <f t="shared" si="58"/>
        <v>12695.711473441395</v>
      </c>
      <c r="DU19" s="21">
        <f t="shared" si="58"/>
        <v>12695.711473441395</v>
      </c>
      <c r="DV19" s="21">
        <f t="shared" si="58"/>
        <v>12695.711473441395</v>
      </c>
      <c r="DW19" s="21">
        <f t="shared" si="58"/>
        <v>12695.711473441395</v>
      </c>
      <c r="DX19" s="21">
        <f t="shared" si="58"/>
        <v>12695.711473441395</v>
      </c>
      <c r="DY19" s="21">
        <f t="shared" si="58"/>
        <v>12695.711473441395</v>
      </c>
      <c r="DZ19" s="21">
        <f t="shared" si="58"/>
        <v>12695.711473441395</v>
      </c>
      <c r="EA19" s="21">
        <f t="shared" si="58"/>
        <v>12695.711473441395</v>
      </c>
      <c r="EB19" s="21">
        <f t="shared" si="58"/>
        <v>12695.711473441395</v>
      </c>
      <c r="EC19" s="21">
        <f t="shared" ref="EC19:GN19" si="59">EC16+EC17+EC18</f>
        <v>12695.711473441395</v>
      </c>
      <c r="ED19" s="21">
        <f t="shared" si="59"/>
        <v>12695.711473441395</v>
      </c>
      <c r="EE19" s="21">
        <f t="shared" si="59"/>
        <v>12695.711473441395</v>
      </c>
      <c r="EF19" s="21">
        <f t="shared" si="59"/>
        <v>12695.711473441395</v>
      </c>
      <c r="EG19" s="21">
        <f t="shared" si="59"/>
        <v>12695.711473441395</v>
      </c>
      <c r="EH19" s="21">
        <f t="shared" si="59"/>
        <v>12695.711473441395</v>
      </c>
      <c r="EI19" s="21">
        <f t="shared" si="59"/>
        <v>12695.711473441395</v>
      </c>
      <c r="EJ19" s="21">
        <f t="shared" si="59"/>
        <v>12695.711473441395</v>
      </c>
      <c r="EK19" s="21">
        <f t="shared" si="59"/>
        <v>12695.711473441395</v>
      </c>
      <c r="EL19" s="21">
        <f t="shared" si="59"/>
        <v>12695.711473441395</v>
      </c>
      <c r="EM19" s="21">
        <f t="shared" si="59"/>
        <v>12695.711473441395</v>
      </c>
      <c r="EN19" s="21">
        <f t="shared" si="59"/>
        <v>12695.711473441395</v>
      </c>
      <c r="EO19" s="21">
        <f t="shared" si="59"/>
        <v>12695.711473441395</v>
      </c>
      <c r="EP19" s="21">
        <f t="shared" si="59"/>
        <v>12695.711473441395</v>
      </c>
      <c r="EQ19" s="21">
        <f t="shared" si="59"/>
        <v>12695.711473441395</v>
      </c>
      <c r="ER19" s="21">
        <f t="shared" si="59"/>
        <v>12695.711473441395</v>
      </c>
      <c r="ES19" s="21">
        <f t="shared" si="59"/>
        <v>12695.711473441395</v>
      </c>
      <c r="ET19" s="21">
        <f t="shared" si="59"/>
        <v>12695.711473441395</v>
      </c>
      <c r="EU19" s="21">
        <f t="shared" si="59"/>
        <v>12695.711473441395</v>
      </c>
      <c r="EV19" s="21">
        <f t="shared" si="59"/>
        <v>12695.711473441395</v>
      </c>
      <c r="EW19" s="21">
        <f t="shared" si="59"/>
        <v>12695.711473441395</v>
      </c>
      <c r="EX19" s="21">
        <f t="shared" si="59"/>
        <v>12695.711473441395</v>
      </c>
      <c r="EY19" s="21">
        <f t="shared" si="59"/>
        <v>12695.711473441395</v>
      </c>
      <c r="EZ19" s="21">
        <f t="shared" si="59"/>
        <v>12695.711473441395</v>
      </c>
      <c r="FA19" s="21">
        <f t="shared" si="59"/>
        <v>12695.711473441395</v>
      </c>
      <c r="FB19" s="21">
        <f t="shared" si="59"/>
        <v>12695.711473441395</v>
      </c>
      <c r="FC19" s="21">
        <f t="shared" si="59"/>
        <v>12695.711473441395</v>
      </c>
      <c r="FD19" s="21">
        <f t="shared" si="59"/>
        <v>12695.711473441395</v>
      </c>
      <c r="FE19" s="21">
        <f t="shared" si="59"/>
        <v>12695.711473441395</v>
      </c>
      <c r="FF19" s="21">
        <f t="shared" si="59"/>
        <v>12695.711473441395</v>
      </c>
      <c r="FG19" s="21">
        <f t="shared" si="59"/>
        <v>12695.711473441395</v>
      </c>
      <c r="FH19" s="21">
        <f t="shared" si="59"/>
        <v>12695.711473441395</v>
      </c>
      <c r="FI19" s="21">
        <f t="shared" si="59"/>
        <v>12695.711473441395</v>
      </c>
      <c r="FJ19" s="21">
        <f t="shared" si="59"/>
        <v>12695.711473441395</v>
      </c>
      <c r="FK19" s="21">
        <f t="shared" si="59"/>
        <v>12695.711473441395</v>
      </c>
      <c r="FL19" s="21">
        <f t="shared" si="59"/>
        <v>12695.711473441395</v>
      </c>
      <c r="FM19" s="21">
        <f t="shared" si="59"/>
        <v>12695.711473441395</v>
      </c>
      <c r="FN19" s="21">
        <f t="shared" si="59"/>
        <v>12695.711473441395</v>
      </c>
      <c r="FO19" s="21">
        <f t="shared" si="59"/>
        <v>12695.711473441395</v>
      </c>
      <c r="FP19" s="21">
        <f t="shared" si="59"/>
        <v>12695.711473441395</v>
      </c>
      <c r="FQ19" s="21">
        <f t="shared" si="59"/>
        <v>12695.711473441395</v>
      </c>
      <c r="FR19" s="21">
        <f t="shared" si="59"/>
        <v>12695.711473441395</v>
      </c>
      <c r="FS19" s="21">
        <f t="shared" si="59"/>
        <v>12695.711473441395</v>
      </c>
      <c r="FT19" s="21">
        <f t="shared" si="59"/>
        <v>12695.711473441395</v>
      </c>
      <c r="FU19" s="21">
        <f t="shared" si="59"/>
        <v>12695.711473441395</v>
      </c>
      <c r="FV19" s="21">
        <f t="shared" si="59"/>
        <v>12695.711473441395</v>
      </c>
      <c r="FW19" s="21">
        <f t="shared" si="59"/>
        <v>12695.711473441395</v>
      </c>
      <c r="FX19" s="21">
        <f t="shared" si="59"/>
        <v>12695.711473441395</v>
      </c>
      <c r="FY19" s="21">
        <f t="shared" si="59"/>
        <v>12695.711473441395</v>
      </c>
      <c r="FZ19" s="21">
        <f t="shared" si="59"/>
        <v>12695.711473441395</v>
      </c>
      <c r="GA19" s="21">
        <f t="shared" si="59"/>
        <v>12695.711473441395</v>
      </c>
      <c r="GB19" s="21">
        <f t="shared" si="59"/>
        <v>12695.711473441395</v>
      </c>
      <c r="GC19" s="21">
        <f t="shared" si="59"/>
        <v>12695.711473441395</v>
      </c>
      <c r="GD19" s="21">
        <f t="shared" si="59"/>
        <v>12695.711473441395</v>
      </c>
      <c r="GE19" s="21">
        <f t="shared" si="59"/>
        <v>12695.711473441395</v>
      </c>
      <c r="GF19" s="21">
        <f t="shared" si="59"/>
        <v>12695.711473441395</v>
      </c>
      <c r="GG19" s="21">
        <f t="shared" si="59"/>
        <v>12695.711473441395</v>
      </c>
      <c r="GH19" s="21">
        <f t="shared" si="59"/>
        <v>12695.711473441395</v>
      </c>
      <c r="GI19" s="21">
        <f t="shared" si="59"/>
        <v>12695.711473441395</v>
      </c>
      <c r="GJ19" s="21">
        <f t="shared" si="59"/>
        <v>12695.711473441395</v>
      </c>
      <c r="GK19" s="21">
        <f t="shared" si="59"/>
        <v>12695.711473441395</v>
      </c>
      <c r="GL19" s="21">
        <f t="shared" si="59"/>
        <v>12695.711473441395</v>
      </c>
      <c r="GM19" s="21">
        <f t="shared" si="59"/>
        <v>12695.711473441395</v>
      </c>
      <c r="GN19" s="21">
        <f t="shared" si="59"/>
        <v>12695.711473441395</v>
      </c>
      <c r="GO19" s="21">
        <f t="shared" ref="GO19:IZ19" si="60">GO16+GO17+GO18</f>
        <v>12695.711473441395</v>
      </c>
      <c r="GP19" s="21">
        <f t="shared" si="60"/>
        <v>12695.711473441395</v>
      </c>
      <c r="GQ19" s="21">
        <f t="shared" si="60"/>
        <v>12695.711473441395</v>
      </c>
      <c r="GR19" s="21">
        <f t="shared" si="60"/>
        <v>12695.711473441395</v>
      </c>
      <c r="GS19" s="21">
        <f t="shared" si="60"/>
        <v>12695.711473441395</v>
      </c>
      <c r="GT19" s="21">
        <f t="shared" si="60"/>
        <v>12695.711473441395</v>
      </c>
      <c r="GU19" s="21">
        <f t="shared" si="60"/>
        <v>12695.711473441395</v>
      </c>
      <c r="GV19" s="21">
        <f t="shared" si="60"/>
        <v>12695.711473441395</v>
      </c>
      <c r="GW19" s="21">
        <f t="shared" si="60"/>
        <v>12695.711473441395</v>
      </c>
      <c r="GX19" s="21">
        <f t="shared" si="60"/>
        <v>12695.711473441395</v>
      </c>
      <c r="GY19" s="21">
        <f t="shared" si="60"/>
        <v>12695.711473441395</v>
      </c>
      <c r="GZ19" s="21">
        <f t="shared" si="60"/>
        <v>12695.711473441395</v>
      </c>
      <c r="HA19" s="21">
        <f t="shared" si="60"/>
        <v>12695.711473441395</v>
      </c>
      <c r="HB19" s="21">
        <f t="shared" si="60"/>
        <v>12695.711473441395</v>
      </c>
      <c r="HC19" s="21">
        <f t="shared" si="60"/>
        <v>12695.711473441395</v>
      </c>
      <c r="HD19" s="21">
        <f t="shared" si="60"/>
        <v>12695.711473441395</v>
      </c>
      <c r="HE19" s="21">
        <f t="shared" si="60"/>
        <v>12695.711473441395</v>
      </c>
      <c r="HF19" s="21">
        <f t="shared" si="60"/>
        <v>12695.711473441395</v>
      </c>
      <c r="HG19" s="21">
        <f t="shared" si="60"/>
        <v>12695.711473441395</v>
      </c>
      <c r="HH19" s="21">
        <f t="shared" si="60"/>
        <v>12695.711473441395</v>
      </c>
      <c r="HI19" s="21">
        <f t="shared" si="60"/>
        <v>12695.711473441395</v>
      </c>
      <c r="HJ19" s="21">
        <f t="shared" si="60"/>
        <v>12695.711473441395</v>
      </c>
      <c r="HK19" s="21">
        <f t="shared" si="60"/>
        <v>12695.711473441395</v>
      </c>
      <c r="HL19" s="21">
        <f t="shared" si="60"/>
        <v>12695.711473441395</v>
      </c>
      <c r="HM19" s="21">
        <f t="shared" si="60"/>
        <v>12695.711473441395</v>
      </c>
      <c r="HN19" s="21">
        <f t="shared" si="60"/>
        <v>12695.711473441395</v>
      </c>
      <c r="HO19" s="21">
        <f t="shared" si="60"/>
        <v>12695.711473441395</v>
      </c>
      <c r="HP19" s="21">
        <f t="shared" si="60"/>
        <v>12695.711473441395</v>
      </c>
      <c r="HQ19" s="21">
        <f t="shared" si="60"/>
        <v>12695.711473441395</v>
      </c>
      <c r="HR19" s="21">
        <f t="shared" si="60"/>
        <v>12695.711473441395</v>
      </c>
      <c r="HS19" s="21">
        <f t="shared" si="60"/>
        <v>12695.711473441395</v>
      </c>
      <c r="HT19" s="21">
        <f t="shared" si="60"/>
        <v>12695.711473441395</v>
      </c>
      <c r="HU19" s="21">
        <f t="shared" si="60"/>
        <v>12695.711473441395</v>
      </c>
      <c r="HV19" s="21">
        <f t="shared" si="60"/>
        <v>12695.711473441395</v>
      </c>
      <c r="HW19" s="21">
        <f t="shared" si="60"/>
        <v>12695.711473441395</v>
      </c>
      <c r="HX19" s="21">
        <f t="shared" si="60"/>
        <v>12695.711473441395</v>
      </c>
      <c r="HY19" s="21">
        <f t="shared" si="60"/>
        <v>12695.711473441395</v>
      </c>
      <c r="HZ19" s="21">
        <f t="shared" si="60"/>
        <v>12695.711473441395</v>
      </c>
      <c r="IA19" s="21">
        <f t="shared" si="60"/>
        <v>12695.711473441395</v>
      </c>
      <c r="IB19" s="21">
        <f t="shared" si="60"/>
        <v>12695.711473441395</v>
      </c>
      <c r="IC19" s="21">
        <f t="shared" si="60"/>
        <v>12695.711473441395</v>
      </c>
      <c r="ID19" s="21">
        <f t="shared" si="60"/>
        <v>12695.711473441395</v>
      </c>
      <c r="IE19" s="21">
        <f t="shared" si="60"/>
        <v>12695.711473441395</v>
      </c>
      <c r="IF19" s="21">
        <f t="shared" si="60"/>
        <v>12695.711473441395</v>
      </c>
      <c r="IG19" s="21">
        <f t="shared" si="60"/>
        <v>12695.711473441395</v>
      </c>
      <c r="IH19" s="21">
        <f t="shared" si="60"/>
        <v>12695.711473441395</v>
      </c>
      <c r="II19" s="21">
        <f t="shared" si="60"/>
        <v>12695.711473441395</v>
      </c>
      <c r="IJ19" s="21">
        <f t="shared" si="60"/>
        <v>12695.711473441395</v>
      </c>
      <c r="IK19" s="21">
        <f t="shared" si="60"/>
        <v>12695.711473441395</v>
      </c>
      <c r="IL19" s="21">
        <f t="shared" si="60"/>
        <v>12695.711473441395</v>
      </c>
      <c r="IM19" s="21">
        <f t="shared" si="60"/>
        <v>12695.711473441395</v>
      </c>
      <c r="IN19" s="21">
        <f t="shared" si="60"/>
        <v>12695.711473441395</v>
      </c>
      <c r="IO19" s="21">
        <f t="shared" si="60"/>
        <v>12695.711473441395</v>
      </c>
      <c r="IP19" s="21">
        <f t="shared" si="60"/>
        <v>12695.711473441395</v>
      </c>
      <c r="IQ19" s="21">
        <f t="shared" si="60"/>
        <v>12695.711473441395</v>
      </c>
      <c r="IR19" s="21">
        <f t="shared" si="60"/>
        <v>12695.711473441395</v>
      </c>
      <c r="IS19" s="21">
        <f t="shared" si="60"/>
        <v>12695.711473441395</v>
      </c>
      <c r="IT19" s="21">
        <f t="shared" si="60"/>
        <v>12695.711473441395</v>
      </c>
      <c r="IU19" s="21">
        <f t="shared" si="60"/>
        <v>12695.711473441395</v>
      </c>
      <c r="IV19" s="21">
        <f t="shared" si="60"/>
        <v>12695.711473441395</v>
      </c>
      <c r="IW19" s="21">
        <f t="shared" si="60"/>
        <v>12695.711473441395</v>
      </c>
      <c r="IX19" s="21">
        <f t="shared" si="60"/>
        <v>12695.711473441395</v>
      </c>
      <c r="IY19" s="21">
        <f t="shared" si="60"/>
        <v>12695.711473441395</v>
      </c>
      <c r="IZ19" s="21">
        <f t="shared" si="60"/>
        <v>12695.711473441395</v>
      </c>
      <c r="JA19" s="21">
        <f t="shared" ref="JA19:KQ19" si="61">JA16+JA17+JA18</f>
        <v>12695.711473441395</v>
      </c>
      <c r="JB19" s="21">
        <f t="shared" si="61"/>
        <v>12695.711473441395</v>
      </c>
      <c r="JC19" s="21">
        <f t="shared" si="61"/>
        <v>12695.711473441395</v>
      </c>
      <c r="JD19" s="21">
        <f t="shared" si="61"/>
        <v>12695.711473441395</v>
      </c>
      <c r="JE19" s="21">
        <f t="shared" si="61"/>
        <v>12695.711473441395</v>
      </c>
      <c r="JF19" s="21">
        <f t="shared" si="61"/>
        <v>12695.711473441395</v>
      </c>
      <c r="JG19" s="21">
        <f t="shared" si="61"/>
        <v>12695.711473441395</v>
      </c>
      <c r="JH19" s="21">
        <f t="shared" si="61"/>
        <v>12695.711473441395</v>
      </c>
      <c r="JI19" s="21">
        <f t="shared" si="61"/>
        <v>12695.711473441395</v>
      </c>
      <c r="JJ19" s="21">
        <f t="shared" si="61"/>
        <v>12695.711473441395</v>
      </c>
      <c r="JK19" s="21">
        <f t="shared" si="61"/>
        <v>12695.711473441395</v>
      </c>
      <c r="JL19" s="21">
        <f t="shared" si="61"/>
        <v>12695.711473441395</v>
      </c>
      <c r="JM19" s="21">
        <f t="shared" si="61"/>
        <v>12695.711473441395</v>
      </c>
      <c r="JN19" s="21">
        <f t="shared" si="61"/>
        <v>12695.711473441395</v>
      </c>
      <c r="JO19" s="21">
        <f t="shared" si="61"/>
        <v>12695.711473441395</v>
      </c>
      <c r="JP19" s="21">
        <f t="shared" si="61"/>
        <v>12695.711473441395</v>
      </c>
      <c r="JQ19" s="21">
        <f t="shared" si="61"/>
        <v>12695.711473441395</v>
      </c>
      <c r="JR19" s="21">
        <f t="shared" si="61"/>
        <v>12695.711473441395</v>
      </c>
      <c r="JS19" s="21">
        <f t="shared" si="61"/>
        <v>12695.711473441395</v>
      </c>
      <c r="JT19" s="21">
        <f t="shared" si="61"/>
        <v>12695.711473441395</v>
      </c>
      <c r="JU19" s="21">
        <f t="shared" si="61"/>
        <v>12695.711473441395</v>
      </c>
      <c r="JV19" s="21">
        <f t="shared" si="61"/>
        <v>12695.711473441395</v>
      </c>
      <c r="JW19" s="21">
        <f t="shared" si="61"/>
        <v>12695.711473441395</v>
      </c>
      <c r="JX19" s="21">
        <f t="shared" si="61"/>
        <v>12695.711473441395</v>
      </c>
      <c r="JY19" s="21">
        <f t="shared" si="61"/>
        <v>12695.711473441395</v>
      </c>
      <c r="JZ19" s="21">
        <f t="shared" si="61"/>
        <v>12695.711473441395</v>
      </c>
      <c r="KA19" s="21">
        <f t="shared" si="61"/>
        <v>12695.711473441395</v>
      </c>
      <c r="KB19" s="21">
        <f t="shared" si="61"/>
        <v>12695.711473441395</v>
      </c>
      <c r="KC19" s="21">
        <f t="shared" si="61"/>
        <v>12695.711473441395</v>
      </c>
      <c r="KD19" s="21">
        <f t="shared" si="61"/>
        <v>12695.711473441395</v>
      </c>
      <c r="KE19" s="21">
        <f t="shared" si="61"/>
        <v>12695.711473441395</v>
      </c>
      <c r="KF19" s="21">
        <f t="shared" si="61"/>
        <v>12695.711473441395</v>
      </c>
      <c r="KG19" s="21">
        <f t="shared" si="61"/>
        <v>12695.711473441395</v>
      </c>
      <c r="KH19" s="21">
        <f t="shared" si="61"/>
        <v>12695.711473441395</v>
      </c>
      <c r="KI19" s="21">
        <f t="shared" si="61"/>
        <v>12695.711473441395</v>
      </c>
      <c r="KJ19" s="21">
        <f t="shared" si="61"/>
        <v>12695.711473441395</v>
      </c>
      <c r="KK19" s="21">
        <f t="shared" si="61"/>
        <v>12695.711473441395</v>
      </c>
      <c r="KL19" s="21">
        <f t="shared" si="61"/>
        <v>12695.711473441395</v>
      </c>
      <c r="KM19" s="21">
        <f t="shared" si="61"/>
        <v>12695.711473441395</v>
      </c>
      <c r="KN19" s="21">
        <f t="shared" si="61"/>
        <v>12695.711473441395</v>
      </c>
      <c r="KO19" s="21">
        <f t="shared" si="61"/>
        <v>12695.711473441395</v>
      </c>
      <c r="KP19" s="21">
        <f t="shared" si="61"/>
        <v>12695.711473441395</v>
      </c>
      <c r="KQ19" s="21">
        <f t="shared" si="61"/>
        <v>12695.711473441395</v>
      </c>
    </row>
    <row r="20" spans="1:303" s="1" customFormat="1" x14ac:dyDescent="0.25">
      <c r="B20" s="23"/>
      <c r="C20" s="7"/>
      <c r="IU20" s="21"/>
    </row>
    <row r="21" spans="1:303" s="1" customFormat="1" x14ac:dyDescent="0.25">
      <c r="B21" s="23"/>
      <c r="C21" s="24"/>
    </row>
    <row r="22" spans="1:303" x14ac:dyDescent="0.25"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</row>
    <row r="23" spans="1:303" x14ac:dyDescent="0.25">
      <c r="C23" s="21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11"/>
      <c r="AN23" s="11"/>
      <c r="AO23" s="11"/>
      <c r="AP23" s="11"/>
      <c r="AQ23" s="11"/>
      <c r="AR23" s="11"/>
      <c r="AS23" s="11"/>
      <c r="AT23" s="11"/>
      <c r="AU23" s="11"/>
    </row>
    <row r="24" spans="1:303" x14ac:dyDescent="0.25">
      <c r="B24" s="36"/>
      <c r="C24" s="21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11"/>
      <c r="AN24" s="11"/>
      <c r="AO24" s="11"/>
      <c r="AP24" s="11"/>
      <c r="AQ24" s="11"/>
      <c r="AR24" s="11"/>
      <c r="AS24" s="11"/>
      <c r="AT24" s="11"/>
      <c r="AU24" s="11"/>
    </row>
    <row r="25" spans="1:303" s="1" customFormat="1" x14ac:dyDescent="0.25"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</row>
    <row r="26" spans="1:303" x14ac:dyDescent="0.25">
      <c r="A26" s="25"/>
      <c r="B26" s="12"/>
      <c r="C26" s="9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  <c r="IW26" s="5"/>
      <c r="IX26" s="5"/>
      <c r="IY26" s="5"/>
      <c r="IZ26" s="5"/>
      <c r="JA26" s="5"/>
      <c r="JB26" s="5"/>
      <c r="JC26" s="5"/>
      <c r="JD26" s="5"/>
      <c r="JE26" s="5"/>
      <c r="JF26" s="5"/>
      <c r="JG26" s="5"/>
      <c r="JH26" s="5"/>
      <c r="JI26" s="5"/>
      <c r="JJ26" s="5"/>
      <c r="JK26" s="5"/>
      <c r="JL26" s="5"/>
      <c r="JM26" s="5"/>
      <c r="JN26" s="5"/>
      <c r="JO26" s="5"/>
      <c r="JP26" s="5"/>
      <c r="JQ26" s="5"/>
      <c r="JR26" s="5"/>
      <c r="JS26" s="5"/>
      <c r="JT26" s="5"/>
      <c r="JU26" s="5"/>
      <c r="JV26" s="5"/>
      <c r="JW26" s="5"/>
      <c r="JX26" s="5"/>
      <c r="JY26" s="5"/>
      <c r="JZ26" s="5"/>
      <c r="KA26" s="5"/>
      <c r="KB26" s="5"/>
      <c r="KC26" s="5"/>
      <c r="KD26" s="5"/>
      <c r="KE26" s="5"/>
      <c r="KF26" s="5"/>
      <c r="KG26" s="5"/>
      <c r="KH26" s="5"/>
      <c r="KI26" s="5"/>
      <c r="KJ26" s="5"/>
      <c r="KK26" s="5"/>
      <c r="KL26" s="5"/>
      <c r="KM26" s="5"/>
      <c r="KN26" s="5"/>
      <c r="KO26" s="5"/>
      <c r="KP26" s="5"/>
      <c r="KQ26" s="5"/>
    </row>
    <row r="27" spans="1:303" x14ac:dyDescent="0.25">
      <c r="A27" s="25"/>
      <c r="B27" s="12"/>
      <c r="C27" s="9"/>
      <c r="D27" s="5"/>
      <c r="E27" s="5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  <c r="IU27" s="10"/>
      <c r="IV27" s="10"/>
      <c r="IW27" s="10"/>
      <c r="IX27" s="10"/>
      <c r="IY27" s="10"/>
      <c r="IZ27" s="10"/>
      <c r="JA27" s="10"/>
      <c r="JB27" s="10"/>
      <c r="JC27" s="10"/>
      <c r="JD27" s="10"/>
      <c r="JE27" s="10"/>
      <c r="JF27" s="10"/>
      <c r="JG27" s="10"/>
      <c r="JH27" s="10"/>
      <c r="JI27" s="10"/>
      <c r="JJ27" s="10"/>
      <c r="JK27" s="10"/>
      <c r="JL27" s="10"/>
      <c r="JM27" s="10"/>
      <c r="JN27" s="10"/>
      <c r="JO27" s="10"/>
      <c r="JP27" s="10"/>
      <c r="JQ27" s="10"/>
      <c r="JR27" s="10"/>
      <c r="JS27" s="10"/>
      <c r="JT27" s="10"/>
      <c r="JU27" s="10"/>
      <c r="JV27" s="10"/>
      <c r="JW27" s="10"/>
      <c r="JX27" s="10"/>
      <c r="JY27" s="10"/>
      <c r="JZ27" s="10"/>
      <c r="KA27" s="10"/>
      <c r="KB27" s="10"/>
      <c r="KC27" s="10"/>
      <c r="KD27" s="10"/>
      <c r="KE27" s="10"/>
      <c r="KF27" s="10"/>
      <c r="KG27" s="10"/>
      <c r="KH27" s="10"/>
      <c r="KI27" s="10"/>
      <c r="KJ27" s="10"/>
      <c r="KK27" s="10"/>
      <c r="KL27" s="10"/>
      <c r="KM27" s="10"/>
      <c r="KN27" s="10"/>
      <c r="KO27" s="10"/>
      <c r="KP27" s="10"/>
      <c r="KQ27" s="10"/>
    </row>
    <row r="28" spans="1:303" x14ac:dyDescent="0.25">
      <c r="A28" s="25"/>
      <c r="B28" s="12"/>
      <c r="C28" s="9"/>
      <c r="D28" s="5"/>
      <c r="E28" s="5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  <c r="IU28" s="10"/>
      <c r="IV28" s="10"/>
      <c r="IW28" s="10"/>
      <c r="IX28" s="10"/>
      <c r="IY28" s="10"/>
      <c r="IZ28" s="10"/>
      <c r="JA28" s="10"/>
      <c r="JB28" s="10"/>
      <c r="JC28" s="10"/>
      <c r="JD28" s="10"/>
      <c r="JE28" s="10"/>
      <c r="JF28" s="10"/>
      <c r="JG28" s="10"/>
      <c r="JH28" s="10"/>
      <c r="JI28" s="10"/>
      <c r="JJ28" s="10"/>
      <c r="JK28" s="10"/>
      <c r="JL28" s="10"/>
      <c r="JM28" s="10"/>
      <c r="JN28" s="10"/>
      <c r="JO28" s="10"/>
      <c r="JP28" s="10"/>
      <c r="JQ28" s="10"/>
      <c r="JR28" s="10"/>
      <c r="JS28" s="10"/>
      <c r="JT28" s="10"/>
      <c r="JU28" s="10"/>
      <c r="JV28" s="10"/>
      <c r="JW28" s="10"/>
      <c r="JX28" s="10"/>
      <c r="JY28" s="10"/>
      <c r="JZ28" s="10"/>
      <c r="KA28" s="10"/>
      <c r="KB28" s="10"/>
      <c r="KC28" s="10"/>
      <c r="KD28" s="10"/>
      <c r="KE28" s="10"/>
      <c r="KF28" s="10"/>
      <c r="KG28" s="10"/>
      <c r="KH28" s="10"/>
      <c r="KI28" s="10"/>
      <c r="KJ28" s="10"/>
      <c r="KK28" s="10"/>
      <c r="KL28" s="10"/>
      <c r="KM28" s="10"/>
      <c r="KN28" s="10"/>
      <c r="KO28" s="10"/>
      <c r="KP28" s="10"/>
      <c r="KQ28" s="10"/>
    </row>
    <row r="29" spans="1:303" x14ac:dyDescent="0.25">
      <c r="B29" s="13"/>
      <c r="C29" s="9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s="11"/>
      <c r="EA29" s="11"/>
      <c r="EB29" s="11"/>
      <c r="EC29" s="11"/>
      <c r="ED29" s="11"/>
      <c r="EE29" s="11"/>
      <c r="EF29" s="11"/>
      <c r="EG29" s="11"/>
      <c r="EH29" s="11"/>
      <c r="EI29" s="11"/>
      <c r="EJ29" s="11"/>
      <c r="EK29" s="11"/>
      <c r="EL29" s="11"/>
      <c r="EM29" s="11"/>
      <c r="EN29" s="11"/>
      <c r="EO29" s="11"/>
      <c r="EP29" s="11"/>
      <c r="EQ29" s="11"/>
      <c r="ER29" s="11"/>
      <c r="ES29" s="11"/>
      <c r="ET29" s="11"/>
      <c r="EU29" s="11"/>
      <c r="EV29" s="11"/>
      <c r="EW29" s="11"/>
      <c r="EX29" s="11"/>
      <c r="EY29" s="11"/>
      <c r="EZ29" s="11"/>
      <c r="FA29" s="11"/>
      <c r="FB29" s="11"/>
      <c r="FC29" s="11"/>
      <c r="FD29" s="11"/>
      <c r="FE29" s="11"/>
      <c r="FF29" s="11"/>
      <c r="FG29" s="11"/>
      <c r="FH29" s="11"/>
      <c r="FI29" s="11"/>
      <c r="FJ29" s="11"/>
      <c r="FK29" s="11"/>
      <c r="FL29" s="11"/>
      <c r="FM29" s="11"/>
      <c r="FN29" s="11"/>
      <c r="FO29" s="11"/>
      <c r="FP29" s="11"/>
      <c r="FQ29" s="11"/>
      <c r="FR29" s="11"/>
      <c r="FS29" s="11"/>
      <c r="FT29" s="11"/>
      <c r="FU29" s="11"/>
      <c r="FV29" s="11"/>
      <c r="FW29" s="11"/>
      <c r="FX29" s="11"/>
      <c r="FY29" s="11"/>
      <c r="FZ29" s="11"/>
      <c r="GA29" s="11"/>
      <c r="GB29" s="11"/>
      <c r="GC29" s="11"/>
      <c r="GD29" s="11"/>
      <c r="GE29" s="11"/>
      <c r="GF29" s="11"/>
      <c r="GG29" s="11"/>
      <c r="GH29" s="11"/>
      <c r="GI29" s="11"/>
      <c r="GJ29" s="11"/>
      <c r="GK29" s="11"/>
      <c r="GL29" s="11"/>
      <c r="GM29" s="11"/>
      <c r="GN29" s="11"/>
      <c r="GO29" s="11"/>
      <c r="GP29" s="11"/>
      <c r="GQ29" s="11"/>
      <c r="GR29" s="11"/>
      <c r="GS29" s="11"/>
      <c r="GT29" s="11"/>
      <c r="GU29" s="11"/>
      <c r="GV29" s="11"/>
      <c r="GW29" s="11"/>
      <c r="GX29" s="11"/>
      <c r="GY29" s="11"/>
      <c r="GZ29" s="11"/>
      <c r="HA29" s="11"/>
      <c r="HB29" s="11"/>
      <c r="HC29" s="11"/>
      <c r="HD29" s="11"/>
      <c r="HE29" s="11"/>
      <c r="HF29" s="11"/>
      <c r="HG29" s="11"/>
      <c r="HH29" s="11"/>
      <c r="HI29" s="11"/>
      <c r="HJ29" s="11"/>
      <c r="HK29" s="11"/>
      <c r="HL29" s="11"/>
      <c r="HM29" s="11"/>
      <c r="HN29" s="11"/>
      <c r="HO29" s="11"/>
      <c r="HP29" s="11"/>
      <c r="HQ29" s="11"/>
      <c r="HR29" s="11"/>
      <c r="HS29" s="11"/>
      <c r="HT29" s="11"/>
      <c r="HU29" s="11"/>
      <c r="HV29" s="11"/>
      <c r="HW29" s="11"/>
      <c r="HX29" s="11"/>
      <c r="HY29" s="11"/>
      <c r="HZ29" s="11"/>
      <c r="IA29" s="11"/>
      <c r="IB29" s="11"/>
      <c r="IC29" s="11"/>
      <c r="ID29" s="11"/>
      <c r="IE29" s="11"/>
      <c r="IF29" s="11"/>
      <c r="IG29" s="11"/>
      <c r="IH29" s="11"/>
      <c r="II29" s="11"/>
      <c r="IJ29" s="11"/>
      <c r="IK29" s="11"/>
      <c r="IL29" s="11"/>
      <c r="IM29" s="11"/>
      <c r="IN29" s="11"/>
      <c r="IO29" s="11"/>
      <c r="IP29" s="11"/>
      <c r="IQ29" s="11"/>
      <c r="IR29" s="11"/>
      <c r="IS29" s="11"/>
      <c r="IT29" s="11"/>
      <c r="IU29" s="11"/>
      <c r="IV29" s="11"/>
      <c r="IW29" s="11"/>
      <c r="IX29" s="11"/>
      <c r="IY29" s="11"/>
      <c r="IZ29" s="11"/>
      <c r="JA29" s="11"/>
      <c r="JB29" s="11"/>
      <c r="JC29" s="11"/>
      <c r="JD29" s="11"/>
      <c r="JE29" s="11"/>
      <c r="JF29" s="11"/>
      <c r="JG29" s="11"/>
      <c r="JH29" s="11"/>
      <c r="JI29" s="11"/>
      <c r="JJ29" s="11"/>
      <c r="JK29" s="11"/>
      <c r="JL29" s="11"/>
      <c r="JM29" s="11"/>
      <c r="JN29" s="11"/>
      <c r="JO29" s="11"/>
      <c r="JP29" s="11"/>
      <c r="JQ29" s="11"/>
      <c r="JR29" s="11"/>
      <c r="JS29" s="11"/>
      <c r="JT29" s="11"/>
      <c r="JU29" s="11"/>
      <c r="JV29" s="11"/>
      <c r="JW29" s="11"/>
      <c r="JX29" s="11"/>
      <c r="JY29" s="11"/>
      <c r="JZ29" s="11"/>
      <c r="KA29" s="11"/>
      <c r="KB29" s="11"/>
      <c r="KC29" s="11"/>
      <c r="KD29" s="11"/>
      <c r="KE29" s="11"/>
      <c r="KF29" s="11"/>
      <c r="KG29" s="11"/>
      <c r="KH29" s="11"/>
      <c r="KI29" s="11"/>
      <c r="KJ29" s="11"/>
      <c r="KK29" s="11"/>
      <c r="KL29" s="11"/>
      <c r="KM29" s="11"/>
      <c r="KN29" s="11"/>
      <c r="KO29" s="11"/>
      <c r="KP29" s="11"/>
      <c r="KQ29" s="11"/>
    </row>
    <row r="30" spans="1:303" x14ac:dyDescent="0.25">
      <c r="C30" s="9"/>
      <c r="D30" s="11"/>
    </row>
    <row r="31" spans="1:303" x14ac:dyDescent="0.25">
      <c r="B31" s="1"/>
      <c r="C31" s="9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  <c r="DX31" s="11"/>
      <c r="DY31" s="11"/>
      <c r="DZ31" s="11"/>
      <c r="EA31" s="11"/>
      <c r="EB31" s="11"/>
      <c r="EC31" s="11"/>
      <c r="ED31" s="11"/>
      <c r="EE31" s="11"/>
      <c r="EF31" s="11"/>
      <c r="EG31" s="11"/>
      <c r="EH31" s="11"/>
      <c r="EI31" s="11"/>
      <c r="EJ31" s="11"/>
      <c r="EK31" s="11"/>
      <c r="EL31" s="11"/>
      <c r="EM31" s="11"/>
      <c r="EN31" s="11"/>
      <c r="EO31" s="11"/>
      <c r="EP31" s="11"/>
      <c r="EQ31" s="11"/>
      <c r="ER31" s="11"/>
      <c r="ES31" s="11"/>
      <c r="ET31" s="11"/>
      <c r="EU31" s="11"/>
      <c r="EV31" s="11"/>
      <c r="EW31" s="11"/>
      <c r="EX31" s="11"/>
      <c r="EY31" s="11"/>
      <c r="EZ31" s="11"/>
      <c r="FA31" s="11"/>
      <c r="FB31" s="11"/>
      <c r="FC31" s="11"/>
      <c r="FD31" s="11"/>
      <c r="FE31" s="11"/>
      <c r="FF31" s="11"/>
      <c r="FG31" s="11"/>
      <c r="FH31" s="11"/>
      <c r="FI31" s="11"/>
      <c r="FJ31" s="11"/>
      <c r="FK31" s="11"/>
      <c r="FL31" s="11"/>
      <c r="FM31" s="11"/>
      <c r="FN31" s="11"/>
      <c r="FO31" s="11"/>
      <c r="FP31" s="11"/>
      <c r="FQ31" s="11"/>
      <c r="FR31" s="11"/>
      <c r="FS31" s="11"/>
      <c r="FT31" s="11"/>
      <c r="FU31" s="11"/>
      <c r="FV31" s="11"/>
      <c r="FW31" s="11"/>
      <c r="FX31" s="11"/>
      <c r="FY31" s="11"/>
      <c r="FZ31" s="11"/>
      <c r="GA31" s="11"/>
      <c r="GB31" s="11"/>
      <c r="GC31" s="11"/>
      <c r="GD31" s="11"/>
      <c r="GE31" s="11"/>
      <c r="GF31" s="11"/>
      <c r="GG31" s="11"/>
      <c r="GH31" s="11"/>
      <c r="GI31" s="11"/>
      <c r="GJ31" s="11"/>
      <c r="GK31" s="11"/>
      <c r="GL31" s="11"/>
      <c r="GM31" s="11"/>
      <c r="GN31" s="11"/>
      <c r="GO31" s="11"/>
      <c r="GP31" s="11"/>
      <c r="GQ31" s="11"/>
      <c r="GR31" s="11"/>
      <c r="GS31" s="11"/>
      <c r="GT31" s="11"/>
      <c r="GU31" s="11"/>
      <c r="GV31" s="11"/>
      <c r="GW31" s="11"/>
      <c r="GX31" s="11"/>
      <c r="GY31" s="11"/>
      <c r="GZ31" s="11"/>
      <c r="HA31" s="11"/>
      <c r="HB31" s="11"/>
      <c r="HC31" s="11"/>
      <c r="HD31" s="11"/>
      <c r="HE31" s="11"/>
      <c r="HF31" s="11"/>
      <c r="HG31" s="11"/>
      <c r="HH31" s="11"/>
      <c r="HI31" s="11"/>
      <c r="HJ31" s="11"/>
      <c r="HK31" s="11"/>
      <c r="HL31" s="11"/>
      <c r="HM31" s="11"/>
      <c r="HN31" s="11"/>
      <c r="HO31" s="11"/>
      <c r="HP31" s="11"/>
      <c r="HQ31" s="11"/>
      <c r="HR31" s="11"/>
      <c r="HS31" s="11"/>
      <c r="HT31" s="11"/>
      <c r="HU31" s="11"/>
      <c r="HV31" s="11"/>
      <c r="HW31" s="11"/>
      <c r="HX31" s="11"/>
      <c r="HY31" s="11"/>
      <c r="HZ31" s="11"/>
      <c r="IA31" s="11"/>
      <c r="IB31" s="11"/>
      <c r="IC31" s="11"/>
      <c r="ID31" s="11"/>
      <c r="IE31" s="11"/>
      <c r="IF31" s="11"/>
      <c r="IG31" s="11"/>
      <c r="IH31" s="11"/>
      <c r="II31" s="11"/>
      <c r="IJ31" s="11"/>
      <c r="IK31" s="11"/>
      <c r="IL31" s="11"/>
      <c r="IM31" s="11"/>
      <c r="IN31" s="11"/>
      <c r="IO31" s="11"/>
      <c r="IP31" s="11"/>
      <c r="IQ31" s="11"/>
      <c r="IR31" s="11"/>
      <c r="IS31" s="11"/>
      <c r="IT31" s="11"/>
      <c r="IU31" s="11"/>
      <c r="IV31" s="11"/>
      <c r="IW31" s="11"/>
      <c r="IX31" s="11"/>
      <c r="IY31" s="11"/>
      <c r="IZ31" s="11"/>
      <c r="JA31" s="11"/>
      <c r="JB31" s="11"/>
      <c r="JC31" s="11"/>
      <c r="JD31" s="11"/>
      <c r="JE31" s="11"/>
      <c r="JF31" s="11"/>
      <c r="JG31" s="11"/>
      <c r="JH31" s="11"/>
      <c r="JI31" s="11"/>
      <c r="JJ31" s="11"/>
      <c r="JK31" s="11"/>
      <c r="JL31" s="11"/>
      <c r="JM31" s="11"/>
      <c r="JN31" s="11"/>
      <c r="JO31" s="11"/>
      <c r="JP31" s="11"/>
      <c r="JQ31" s="11"/>
      <c r="JR31" s="11"/>
      <c r="JS31" s="11"/>
      <c r="JT31" s="11"/>
      <c r="JU31" s="11"/>
      <c r="JV31" s="11"/>
      <c r="JW31" s="11"/>
      <c r="JX31" s="11"/>
      <c r="JY31" s="11"/>
      <c r="JZ31" s="11"/>
      <c r="KA31" s="11"/>
      <c r="KB31" s="11"/>
      <c r="KC31" s="11"/>
      <c r="KD31" s="11"/>
      <c r="KE31" s="11"/>
      <c r="KF31" s="11"/>
      <c r="KG31" s="11"/>
      <c r="KH31" s="11"/>
      <c r="KI31" s="11"/>
      <c r="KJ31" s="11"/>
      <c r="KK31" s="11"/>
      <c r="KL31" s="11"/>
      <c r="KM31" s="11"/>
      <c r="KN31" s="11"/>
      <c r="KO31" s="11"/>
      <c r="KP31" s="11"/>
      <c r="KQ31" s="11"/>
    </row>
    <row r="32" spans="1:303" x14ac:dyDescent="0.25">
      <c r="C32" s="9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</row>
    <row r="33" spans="3:39" x14ac:dyDescent="0.25">
      <c r="C33" s="2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</row>
    <row r="34" spans="3:39" x14ac:dyDescent="0.25">
      <c r="C34" s="21"/>
      <c r="D34" s="11"/>
      <c r="E34" s="11"/>
    </row>
    <row r="35" spans="3:39" x14ac:dyDescent="0.25">
      <c r="C35" s="21"/>
      <c r="E35" s="11"/>
    </row>
    <row r="36" spans="3:39" x14ac:dyDescent="0.25">
      <c r="C36" s="21"/>
    </row>
    <row r="39" spans="3:39" x14ac:dyDescent="0.25">
      <c r="C39" s="7"/>
    </row>
    <row r="40" spans="3:39" x14ac:dyDescent="0.25">
      <c r="C40" s="7"/>
    </row>
    <row r="41" spans="3:39" x14ac:dyDescent="0.25">
      <c r="C41" s="7"/>
    </row>
    <row r="42" spans="3:39" x14ac:dyDescent="0.25">
      <c r="C42" s="7"/>
    </row>
    <row r="44" spans="3:39" x14ac:dyDescent="0.25">
      <c r="C44" s="9"/>
    </row>
    <row r="45" spans="3:39" x14ac:dyDescent="0.25">
      <c r="C45" s="34"/>
    </row>
    <row r="46" spans="3:39" x14ac:dyDescent="0.25">
      <c r="C46" s="35"/>
    </row>
  </sheetData>
  <mergeCells count="3">
    <mergeCell ref="A2:E2"/>
    <mergeCell ref="A3:B3"/>
    <mergeCell ref="A1:E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26"/>
  <sheetViews>
    <sheetView topLeftCell="A9" workbookViewId="0">
      <selection activeCell="C4" sqref="C4:AB26"/>
    </sheetView>
  </sheetViews>
  <sheetFormatPr defaultRowHeight="15" x14ac:dyDescent="0.25"/>
  <cols>
    <col min="1" max="1" width="5.42578125" bestFit="1" customWidth="1"/>
    <col min="2" max="2" width="49.140625" customWidth="1"/>
    <col min="3" max="3" width="25.85546875" style="1" bestFit="1" customWidth="1"/>
    <col min="4" max="4" width="18.5703125" customWidth="1"/>
    <col min="5" max="5" width="16.42578125" bestFit="1" customWidth="1"/>
    <col min="6" max="6" width="17.42578125" customWidth="1"/>
    <col min="7" max="7" width="16.42578125" bestFit="1" customWidth="1"/>
    <col min="8" max="12" width="15.28515625" bestFit="1" customWidth="1"/>
    <col min="13" max="13" width="16.85546875" bestFit="1" customWidth="1"/>
    <col min="14" max="15" width="15.28515625" bestFit="1" customWidth="1"/>
    <col min="16" max="24" width="15.28515625" customWidth="1"/>
    <col min="25" max="28" width="15.28515625" bestFit="1" customWidth="1"/>
    <col min="29" max="98" width="14.28515625" customWidth="1"/>
    <col min="100" max="100" width="5.42578125" bestFit="1" customWidth="1"/>
    <col min="101" max="101" width="29.42578125" bestFit="1" customWidth="1"/>
    <col min="102" max="102" width="18" bestFit="1" customWidth="1"/>
    <col min="103" max="108" width="15.28515625" bestFit="1" customWidth="1"/>
    <col min="109" max="114" width="14.28515625" bestFit="1" customWidth="1"/>
    <col min="115" max="123" width="14.28515625" customWidth="1"/>
    <col min="124" max="174" width="13.28515625" customWidth="1"/>
    <col min="175" max="176" width="11.5703125" customWidth="1"/>
    <col min="177" max="177" width="11.5703125" bestFit="1" customWidth="1"/>
    <col min="178" max="179" width="11.5703125" customWidth="1"/>
    <col min="180" max="201" width="13.28515625" customWidth="1"/>
    <col min="202" max="354" width="14.28515625" customWidth="1"/>
    <col min="356" max="356" width="5.42578125" bestFit="1" customWidth="1"/>
    <col min="357" max="357" width="29.42578125" bestFit="1" customWidth="1"/>
    <col min="358" max="358" width="18" bestFit="1" customWidth="1"/>
    <col min="359" max="364" width="15.28515625" bestFit="1" customWidth="1"/>
    <col min="365" max="370" width="14.28515625" bestFit="1" customWidth="1"/>
    <col min="371" max="379" width="14.28515625" customWidth="1"/>
    <col min="380" max="430" width="13.28515625" customWidth="1"/>
    <col min="431" max="432" width="11.5703125" customWidth="1"/>
    <col min="433" max="433" width="11.5703125" bestFit="1" customWidth="1"/>
    <col min="434" max="435" width="11.5703125" customWidth="1"/>
    <col min="436" max="457" width="13.28515625" customWidth="1"/>
    <col min="458" max="610" width="14.28515625" customWidth="1"/>
    <col min="612" max="612" width="5.42578125" bestFit="1" customWidth="1"/>
    <col min="613" max="613" width="29.42578125" bestFit="1" customWidth="1"/>
    <col min="614" max="614" width="18" bestFit="1" customWidth="1"/>
    <col min="615" max="620" width="15.28515625" bestFit="1" customWidth="1"/>
    <col min="621" max="626" width="14.28515625" bestFit="1" customWidth="1"/>
    <col min="627" max="635" width="14.28515625" customWidth="1"/>
    <col min="636" max="686" width="13.28515625" customWidth="1"/>
    <col min="687" max="688" width="11.5703125" customWidth="1"/>
    <col min="689" max="689" width="11.5703125" bestFit="1" customWidth="1"/>
    <col min="690" max="691" width="11.5703125" customWidth="1"/>
    <col min="692" max="713" width="13.28515625" customWidth="1"/>
    <col min="714" max="866" width="14.28515625" customWidth="1"/>
    <col min="868" max="868" width="5.42578125" bestFit="1" customWidth="1"/>
    <col min="869" max="869" width="29.42578125" bestFit="1" customWidth="1"/>
    <col min="870" max="870" width="18" bestFit="1" customWidth="1"/>
    <col min="871" max="876" width="15.28515625" bestFit="1" customWidth="1"/>
    <col min="877" max="882" width="14.28515625" bestFit="1" customWidth="1"/>
    <col min="883" max="891" width="14.28515625" customWidth="1"/>
    <col min="892" max="942" width="13.28515625" customWidth="1"/>
    <col min="943" max="944" width="11.5703125" customWidth="1"/>
    <col min="945" max="945" width="11.5703125" bestFit="1" customWidth="1"/>
    <col min="946" max="947" width="11.5703125" customWidth="1"/>
    <col min="948" max="969" width="13.28515625" customWidth="1"/>
    <col min="970" max="1122" width="14.28515625" customWidth="1"/>
    <col min="1124" max="1124" width="5.42578125" bestFit="1" customWidth="1"/>
    <col min="1125" max="1125" width="29.42578125" bestFit="1" customWidth="1"/>
    <col min="1126" max="1126" width="18" bestFit="1" customWidth="1"/>
    <col min="1127" max="1132" width="15.28515625" bestFit="1" customWidth="1"/>
    <col min="1133" max="1138" width="14.28515625" bestFit="1" customWidth="1"/>
    <col min="1139" max="1147" width="14.28515625" customWidth="1"/>
    <col min="1148" max="1198" width="13.28515625" customWidth="1"/>
    <col min="1199" max="1200" width="11.5703125" customWidth="1"/>
    <col min="1201" max="1201" width="11.5703125" bestFit="1" customWidth="1"/>
    <col min="1202" max="1203" width="11.5703125" customWidth="1"/>
    <col min="1204" max="1225" width="13.28515625" customWidth="1"/>
    <col min="1226" max="1378" width="14.28515625" customWidth="1"/>
    <col min="1380" max="1380" width="5.42578125" bestFit="1" customWidth="1"/>
    <col min="1381" max="1381" width="29.42578125" bestFit="1" customWidth="1"/>
    <col min="1382" max="1382" width="18" bestFit="1" customWidth="1"/>
    <col min="1383" max="1388" width="15.28515625" bestFit="1" customWidth="1"/>
    <col min="1389" max="1394" width="14.28515625" bestFit="1" customWidth="1"/>
    <col min="1395" max="1403" width="14.28515625" customWidth="1"/>
    <col min="1404" max="1454" width="13.28515625" customWidth="1"/>
    <col min="1455" max="1456" width="11.5703125" customWidth="1"/>
    <col min="1457" max="1457" width="11.5703125" bestFit="1" customWidth="1"/>
    <col min="1458" max="1459" width="11.5703125" customWidth="1"/>
    <col min="1460" max="1481" width="13.28515625" customWidth="1"/>
    <col min="1482" max="1634" width="14.28515625" customWidth="1"/>
    <col min="1636" max="1636" width="5.42578125" bestFit="1" customWidth="1"/>
    <col min="1637" max="1637" width="29.42578125" bestFit="1" customWidth="1"/>
    <col min="1638" max="1638" width="18" bestFit="1" customWidth="1"/>
    <col min="1639" max="1644" width="15.28515625" bestFit="1" customWidth="1"/>
    <col min="1645" max="1650" width="14.28515625" bestFit="1" customWidth="1"/>
    <col min="1651" max="1659" width="14.28515625" customWidth="1"/>
    <col min="1660" max="1710" width="13.28515625" customWidth="1"/>
    <col min="1711" max="1712" width="11.5703125" customWidth="1"/>
    <col min="1713" max="1713" width="11.5703125" bestFit="1" customWidth="1"/>
    <col min="1714" max="1715" width="11.5703125" customWidth="1"/>
    <col min="1716" max="1737" width="13.28515625" customWidth="1"/>
    <col min="1738" max="1890" width="14.28515625" customWidth="1"/>
    <col min="1892" max="1892" width="5.42578125" bestFit="1" customWidth="1"/>
    <col min="1893" max="1893" width="29.42578125" bestFit="1" customWidth="1"/>
    <col min="1894" max="1894" width="18" bestFit="1" customWidth="1"/>
    <col min="1895" max="1900" width="15.28515625" bestFit="1" customWidth="1"/>
    <col min="1901" max="1906" width="14.28515625" bestFit="1" customWidth="1"/>
    <col min="1907" max="1915" width="14.28515625" customWidth="1"/>
    <col min="1916" max="1966" width="13.28515625" customWidth="1"/>
    <col min="1967" max="1968" width="11.5703125" customWidth="1"/>
    <col min="1969" max="1969" width="11.5703125" bestFit="1" customWidth="1"/>
    <col min="1970" max="1971" width="11.5703125" customWidth="1"/>
    <col min="1972" max="1993" width="13.28515625" customWidth="1"/>
    <col min="1994" max="2146" width="14.28515625" customWidth="1"/>
    <col min="2148" max="2148" width="5.42578125" bestFit="1" customWidth="1"/>
    <col min="2149" max="2149" width="29.42578125" bestFit="1" customWidth="1"/>
    <col min="2150" max="2150" width="18" bestFit="1" customWidth="1"/>
    <col min="2151" max="2156" width="15.28515625" bestFit="1" customWidth="1"/>
    <col min="2157" max="2162" width="14.28515625" bestFit="1" customWidth="1"/>
    <col min="2163" max="2171" width="14.28515625" customWidth="1"/>
    <col min="2172" max="2222" width="13.28515625" customWidth="1"/>
    <col min="2223" max="2224" width="11.5703125" customWidth="1"/>
    <col min="2225" max="2225" width="11.5703125" bestFit="1" customWidth="1"/>
    <col min="2226" max="2227" width="11.5703125" customWidth="1"/>
    <col min="2228" max="2249" width="13.28515625" customWidth="1"/>
    <col min="2250" max="2402" width="14.28515625" customWidth="1"/>
    <col min="2404" max="2404" width="5.42578125" bestFit="1" customWidth="1"/>
    <col min="2405" max="2405" width="29.42578125" bestFit="1" customWidth="1"/>
    <col min="2406" max="2406" width="18" bestFit="1" customWidth="1"/>
    <col min="2407" max="2412" width="15.28515625" bestFit="1" customWidth="1"/>
    <col min="2413" max="2418" width="14.28515625" bestFit="1" customWidth="1"/>
    <col min="2419" max="2427" width="14.28515625" customWidth="1"/>
    <col min="2428" max="2478" width="13.28515625" customWidth="1"/>
    <col min="2479" max="2480" width="11.5703125" customWidth="1"/>
    <col min="2481" max="2481" width="11.5703125" bestFit="1" customWidth="1"/>
    <col min="2482" max="2483" width="11.5703125" customWidth="1"/>
    <col min="2484" max="2505" width="13.28515625" customWidth="1"/>
    <col min="2506" max="2658" width="14.28515625" customWidth="1"/>
    <col min="2660" max="2660" width="5.42578125" bestFit="1" customWidth="1"/>
    <col min="2661" max="2661" width="29.42578125" bestFit="1" customWidth="1"/>
    <col min="2662" max="2662" width="18" bestFit="1" customWidth="1"/>
    <col min="2663" max="2668" width="15.28515625" bestFit="1" customWidth="1"/>
    <col min="2669" max="2674" width="14.28515625" bestFit="1" customWidth="1"/>
    <col min="2675" max="2683" width="14.28515625" customWidth="1"/>
    <col min="2684" max="2734" width="13.28515625" customWidth="1"/>
    <col min="2735" max="2736" width="11.5703125" customWidth="1"/>
    <col min="2737" max="2737" width="11.5703125" bestFit="1" customWidth="1"/>
    <col min="2738" max="2739" width="11.5703125" customWidth="1"/>
    <col min="2740" max="2761" width="13.28515625" customWidth="1"/>
    <col min="2762" max="2914" width="14.28515625" customWidth="1"/>
    <col min="2916" max="2916" width="5.42578125" bestFit="1" customWidth="1"/>
    <col min="2917" max="2917" width="29.42578125" bestFit="1" customWidth="1"/>
    <col min="2918" max="2918" width="18" bestFit="1" customWidth="1"/>
    <col min="2919" max="2924" width="15.28515625" bestFit="1" customWidth="1"/>
    <col min="2925" max="2930" width="14.28515625" bestFit="1" customWidth="1"/>
    <col min="2931" max="2939" width="14.28515625" customWidth="1"/>
    <col min="2940" max="2990" width="13.28515625" customWidth="1"/>
    <col min="2991" max="2992" width="11.5703125" customWidth="1"/>
    <col min="2993" max="2993" width="11.5703125" bestFit="1" customWidth="1"/>
    <col min="2994" max="2995" width="11.5703125" customWidth="1"/>
    <col min="2996" max="3017" width="13.28515625" customWidth="1"/>
    <col min="3018" max="3170" width="14.28515625" customWidth="1"/>
    <col min="3172" max="3172" width="5.42578125" bestFit="1" customWidth="1"/>
    <col min="3173" max="3173" width="29.42578125" bestFit="1" customWidth="1"/>
    <col min="3174" max="3174" width="18" bestFit="1" customWidth="1"/>
    <col min="3175" max="3180" width="15.28515625" bestFit="1" customWidth="1"/>
    <col min="3181" max="3186" width="14.28515625" bestFit="1" customWidth="1"/>
    <col min="3187" max="3195" width="14.28515625" customWidth="1"/>
    <col min="3196" max="3246" width="13.28515625" customWidth="1"/>
    <col min="3247" max="3248" width="11.5703125" customWidth="1"/>
    <col min="3249" max="3249" width="11.5703125" bestFit="1" customWidth="1"/>
    <col min="3250" max="3251" width="11.5703125" customWidth="1"/>
    <col min="3252" max="3273" width="13.28515625" customWidth="1"/>
    <col min="3274" max="3426" width="14.28515625" customWidth="1"/>
    <col min="3428" max="3428" width="5.42578125" bestFit="1" customWidth="1"/>
    <col min="3429" max="3429" width="29.42578125" bestFit="1" customWidth="1"/>
    <col min="3430" max="3430" width="18" bestFit="1" customWidth="1"/>
    <col min="3431" max="3436" width="15.28515625" bestFit="1" customWidth="1"/>
    <col min="3437" max="3442" width="14.28515625" bestFit="1" customWidth="1"/>
    <col min="3443" max="3451" width="14.28515625" customWidth="1"/>
    <col min="3452" max="3502" width="13.28515625" customWidth="1"/>
    <col min="3503" max="3504" width="11.5703125" customWidth="1"/>
    <col min="3505" max="3505" width="11.5703125" bestFit="1" customWidth="1"/>
    <col min="3506" max="3507" width="11.5703125" customWidth="1"/>
    <col min="3508" max="3529" width="13.28515625" customWidth="1"/>
    <col min="3530" max="3682" width="14.28515625" customWidth="1"/>
    <col min="3684" max="3684" width="5.42578125" bestFit="1" customWidth="1"/>
    <col min="3685" max="3685" width="29.42578125" bestFit="1" customWidth="1"/>
    <col min="3686" max="3686" width="18" bestFit="1" customWidth="1"/>
    <col min="3687" max="3692" width="15.28515625" bestFit="1" customWidth="1"/>
    <col min="3693" max="3698" width="14.28515625" bestFit="1" customWidth="1"/>
    <col min="3699" max="3707" width="14.28515625" customWidth="1"/>
    <col min="3708" max="3758" width="13.28515625" customWidth="1"/>
    <col min="3759" max="3760" width="11.5703125" customWidth="1"/>
    <col min="3761" max="3761" width="11.5703125" bestFit="1" customWidth="1"/>
    <col min="3762" max="3763" width="11.5703125" customWidth="1"/>
    <col min="3764" max="3785" width="13.28515625" customWidth="1"/>
    <col min="3786" max="3938" width="14.28515625" customWidth="1"/>
    <col min="3940" max="3940" width="5.42578125" bestFit="1" customWidth="1"/>
    <col min="3941" max="3941" width="29.42578125" bestFit="1" customWidth="1"/>
    <col min="3942" max="3942" width="18" bestFit="1" customWidth="1"/>
    <col min="3943" max="3948" width="15.28515625" bestFit="1" customWidth="1"/>
    <col min="3949" max="3954" width="14.28515625" bestFit="1" customWidth="1"/>
    <col min="3955" max="3963" width="14.28515625" customWidth="1"/>
    <col min="3964" max="4014" width="13.28515625" customWidth="1"/>
    <col min="4015" max="4016" width="11.5703125" customWidth="1"/>
    <col min="4017" max="4017" width="11.5703125" bestFit="1" customWidth="1"/>
    <col min="4018" max="4019" width="11.5703125" customWidth="1"/>
    <col min="4020" max="4041" width="13.28515625" customWidth="1"/>
    <col min="4042" max="4194" width="14.28515625" customWidth="1"/>
    <col min="4196" max="4196" width="5.42578125" bestFit="1" customWidth="1"/>
    <col min="4197" max="4197" width="29.42578125" bestFit="1" customWidth="1"/>
    <col min="4198" max="4198" width="18" bestFit="1" customWidth="1"/>
    <col min="4199" max="4204" width="15.28515625" bestFit="1" customWidth="1"/>
    <col min="4205" max="4210" width="14.28515625" bestFit="1" customWidth="1"/>
    <col min="4211" max="4219" width="14.28515625" customWidth="1"/>
    <col min="4220" max="4270" width="13.28515625" customWidth="1"/>
    <col min="4271" max="4272" width="11.5703125" customWidth="1"/>
    <col min="4273" max="4273" width="11.5703125" bestFit="1" customWidth="1"/>
    <col min="4274" max="4275" width="11.5703125" customWidth="1"/>
    <col min="4276" max="4297" width="13.28515625" customWidth="1"/>
    <col min="4298" max="4450" width="14.28515625" customWidth="1"/>
    <col min="4452" max="4452" width="5.42578125" bestFit="1" customWidth="1"/>
    <col min="4453" max="4453" width="29.42578125" bestFit="1" customWidth="1"/>
    <col min="4454" max="4454" width="18" bestFit="1" customWidth="1"/>
    <col min="4455" max="4460" width="15.28515625" bestFit="1" customWidth="1"/>
    <col min="4461" max="4466" width="14.28515625" bestFit="1" customWidth="1"/>
    <col min="4467" max="4475" width="14.28515625" customWidth="1"/>
    <col min="4476" max="4526" width="13.28515625" customWidth="1"/>
    <col min="4527" max="4528" width="11.5703125" customWidth="1"/>
    <col min="4529" max="4529" width="11.5703125" bestFit="1" customWidth="1"/>
    <col min="4530" max="4531" width="11.5703125" customWidth="1"/>
    <col min="4532" max="4553" width="13.28515625" customWidth="1"/>
    <col min="4554" max="4706" width="14.28515625" customWidth="1"/>
    <col min="4708" max="4708" width="5.42578125" bestFit="1" customWidth="1"/>
    <col min="4709" max="4709" width="29.42578125" bestFit="1" customWidth="1"/>
    <col min="4710" max="4710" width="18" bestFit="1" customWidth="1"/>
    <col min="4711" max="4716" width="15.28515625" bestFit="1" customWidth="1"/>
    <col min="4717" max="4722" width="14.28515625" bestFit="1" customWidth="1"/>
    <col min="4723" max="4731" width="14.28515625" customWidth="1"/>
    <col min="4732" max="4782" width="13.28515625" customWidth="1"/>
    <col min="4783" max="4784" width="11.5703125" customWidth="1"/>
    <col min="4785" max="4785" width="11.5703125" bestFit="1" customWidth="1"/>
    <col min="4786" max="4787" width="11.5703125" customWidth="1"/>
    <col min="4788" max="4809" width="13.28515625" customWidth="1"/>
    <col min="4810" max="4962" width="14.28515625" customWidth="1"/>
    <col min="4964" max="4964" width="5.42578125" bestFit="1" customWidth="1"/>
    <col min="4965" max="4965" width="29.42578125" bestFit="1" customWidth="1"/>
    <col min="4966" max="4966" width="18" bestFit="1" customWidth="1"/>
    <col min="4967" max="4972" width="15.28515625" bestFit="1" customWidth="1"/>
    <col min="4973" max="4978" width="14.28515625" bestFit="1" customWidth="1"/>
    <col min="4979" max="4987" width="14.28515625" customWidth="1"/>
    <col min="4988" max="5038" width="13.28515625" customWidth="1"/>
    <col min="5039" max="5040" width="11.5703125" customWidth="1"/>
    <col min="5041" max="5041" width="11.5703125" bestFit="1" customWidth="1"/>
    <col min="5042" max="5043" width="11.5703125" customWidth="1"/>
    <col min="5044" max="5065" width="13.28515625" customWidth="1"/>
    <col min="5066" max="5218" width="14.28515625" customWidth="1"/>
    <col min="5220" max="5220" width="5.42578125" bestFit="1" customWidth="1"/>
    <col min="5221" max="5221" width="29.42578125" bestFit="1" customWidth="1"/>
    <col min="5222" max="5222" width="18" bestFit="1" customWidth="1"/>
    <col min="5223" max="5228" width="15.28515625" bestFit="1" customWidth="1"/>
    <col min="5229" max="5234" width="14.28515625" bestFit="1" customWidth="1"/>
    <col min="5235" max="5243" width="14.28515625" customWidth="1"/>
    <col min="5244" max="5294" width="13.28515625" customWidth="1"/>
    <col min="5295" max="5296" width="11.5703125" customWidth="1"/>
    <col min="5297" max="5297" width="11.5703125" bestFit="1" customWidth="1"/>
    <col min="5298" max="5299" width="11.5703125" customWidth="1"/>
    <col min="5300" max="5321" width="13.28515625" customWidth="1"/>
    <col min="5322" max="5474" width="14.28515625" customWidth="1"/>
    <col min="5476" max="5476" width="5.42578125" bestFit="1" customWidth="1"/>
    <col min="5477" max="5477" width="29.42578125" bestFit="1" customWidth="1"/>
    <col min="5478" max="5478" width="18" bestFit="1" customWidth="1"/>
    <col min="5479" max="5484" width="15.28515625" bestFit="1" customWidth="1"/>
    <col min="5485" max="5490" width="14.28515625" bestFit="1" customWidth="1"/>
    <col min="5491" max="5499" width="14.28515625" customWidth="1"/>
    <col min="5500" max="5550" width="13.28515625" customWidth="1"/>
    <col min="5551" max="5552" width="11.5703125" customWidth="1"/>
    <col min="5553" max="5553" width="11.5703125" bestFit="1" customWidth="1"/>
    <col min="5554" max="5555" width="11.5703125" customWidth="1"/>
    <col min="5556" max="5577" width="13.28515625" customWidth="1"/>
    <col min="5578" max="5730" width="14.28515625" customWidth="1"/>
    <col min="5732" max="5732" width="5.42578125" bestFit="1" customWidth="1"/>
    <col min="5733" max="5733" width="29.42578125" bestFit="1" customWidth="1"/>
    <col min="5734" max="5734" width="18" bestFit="1" customWidth="1"/>
    <col min="5735" max="5740" width="15.28515625" bestFit="1" customWidth="1"/>
    <col min="5741" max="5746" width="14.28515625" bestFit="1" customWidth="1"/>
    <col min="5747" max="5755" width="14.28515625" customWidth="1"/>
    <col min="5756" max="5806" width="13.28515625" customWidth="1"/>
    <col min="5807" max="5808" width="11.5703125" customWidth="1"/>
    <col min="5809" max="5809" width="11.5703125" bestFit="1" customWidth="1"/>
    <col min="5810" max="5811" width="11.5703125" customWidth="1"/>
    <col min="5812" max="5833" width="13.28515625" customWidth="1"/>
    <col min="5834" max="5986" width="14.28515625" customWidth="1"/>
    <col min="5988" max="5988" width="5.42578125" bestFit="1" customWidth="1"/>
    <col min="5989" max="5989" width="29.42578125" bestFit="1" customWidth="1"/>
    <col min="5990" max="5990" width="18" bestFit="1" customWidth="1"/>
    <col min="5991" max="5996" width="15.28515625" bestFit="1" customWidth="1"/>
    <col min="5997" max="6002" width="14.28515625" bestFit="1" customWidth="1"/>
    <col min="6003" max="6011" width="14.28515625" customWidth="1"/>
    <col min="6012" max="6062" width="13.28515625" customWidth="1"/>
    <col min="6063" max="6064" width="11.5703125" customWidth="1"/>
    <col min="6065" max="6065" width="11.5703125" bestFit="1" customWidth="1"/>
    <col min="6066" max="6067" width="11.5703125" customWidth="1"/>
    <col min="6068" max="6089" width="13.28515625" customWidth="1"/>
    <col min="6090" max="6242" width="14.28515625" customWidth="1"/>
    <col min="6244" max="6244" width="5.42578125" bestFit="1" customWidth="1"/>
    <col min="6245" max="6245" width="29.42578125" bestFit="1" customWidth="1"/>
    <col min="6246" max="6246" width="18" bestFit="1" customWidth="1"/>
    <col min="6247" max="6252" width="15.28515625" bestFit="1" customWidth="1"/>
    <col min="6253" max="6258" width="14.28515625" bestFit="1" customWidth="1"/>
    <col min="6259" max="6267" width="14.28515625" customWidth="1"/>
    <col min="6268" max="6318" width="13.28515625" customWidth="1"/>
    <col min="6319" max="6320" width="11.5703125" customWidth="1"/>
    <col min="6321" max="6321" width="11.5703125" bestFit="1" customWidth="1"/>
    <col min="6322" max="6323" width="11.5703125" customWidth="1"/>
    <col min="6324" max="6345" width="13.28515625" customWidth="1"/>
    <col min="6346" max="6498" width="14.28515625" customWidth="1"/>
    <col min="6500" max="6500" width="5.42578125" bestFit="1" customWidth="1"/>
    <col min="6501" max="6501" width="29.42578125" bestFit="1" customWidth="1"/>
    <col min="6502" max="6502" width="18" bestFit="1" customWidth="1"/>
    <col min="6503" max="6508" width="15.28515625" bestFit="1" customWidth="1"/>
    <col min="6509" max="6514" width="14.28515625" bestFit="1" customWidth="1"/>
    <col min="6515" max="6523" width="14.28515625" customWidth="1"/>
    <col min="6524" max="6574" width="13.28515625" customWidth="1"/>
    <col min="6575" max="6576" width="11.5703125" customWidth="1"/>
    <col min="6577" max="6577" width="11.5703125" bestFit="1" customWidth="1"/>
    <col min="6578" max="6579" width="11.5703125" customWidth="1"/>
    <col min="6580" max="6601" width="13.28515625" customWidth="1"/>
    <col min="6602" max="6754" width="14.28515625" customWidth="1"/>
    <col min="6756" max="6756" width="5.42578125" bestFit="1" customWidth="1"/>
    <col min="6757" max="6757" width="29.42578125" bestFit="1" customWidth="1"/>
    <col min="6758" max="6758" width="18" bestFit="1" customWidth="1"/>
    <col min="6759" max="6764" width="15.28515625" bestFit="1" customWidth="1"/>
    <col min="6765" max="6770" width="14.28515625" bestFit="1" customWidth="1"/>
    <col min="6771" max="6779" width="14.28515625" customWidth="1"/>
    <col min="6780" max="6830" width="13.28515625" customWidth="1"/>
    <col min="6831" max="6832" width="11.5703125" customWidth="1"/>
    <col min="6833" max="6833" width="11.5703125" bestFit="1" customWidth="1"/>
    <col min="6834" max="6835" width="11.5703125" customWidth="1"/>
    <col min="6836" max="6857" width="13.28515625" customWidth="1"/>
    <col min="6858" max="7010" width="14.28515625" customWidth="1"/>
    <col min="7012" max="7012" width="5.42578125" bestFit="1" customWidth="1"/>
    <col min="7013" max="7013" width="29.42578125" bestFit="1" customWidth="1"/>
    <col min="7014" max="7014" width="18" bestFit="1" customWidth="1"/>
    <col min="7015" max="7020" width="15.28515625" bestFit="1" customWidth="1"/>
    <col min="7021" max="7026" width="14.28515625" bestFit="1" customWidth="1"/>
    <col min="7027" max="7035" width="14.28515625" customWidth="1"/>
    <col min="7036" max="7086" width="13.28515625" customWidth="1"/>
    <col min="7087" max="7088" width="11.5703125" customWidth="1"/>
    <col min="7089" max="7089" width="11.5703125" bestFit="1" customWidth="1"/>
    <col min="7090" max="7091" width="11.5703125" customWidth="1"/>
    <col min="7092" max="7113" width="13.28515625" customWidth="1"/>
    <col min="7114" max="7266" width="14.28515625" customWidth="1"/>
    <col min="7268" max="7268" width="5.42578125" bestFit="1" customWidth="1"/>
    <col min="7269" max="7269" width="29.42578125" bestFit="1" customWidth="1"/>
    <col min="7270" max="7270" width="18" bestFit="1" customWidth="1"/>
    <col min="7271" max="7276" width="15.28515625" bestFit="1" customWidth="1"/>
    <col min="7277" max="7282" width="14.28515625" bestFit="1" customWidth="1"/>
    <col min="7283" max="7291" width="14.28515625" customWidth="1"/>
    <col min="7292" max="7342" width="13.28515625" customWidth="1"/>
    <col min="7343" max="7344" width="11.5703125" customWidth="1"/>
    <col min="7345" max="7345" width="11.5703125" bestFit="1" customWidth="1"/>
    <col min="7346" max="7347" width="11.5703125" customWidth="1"/>
    <col min="7348" max="7369" width="13.28515625" customWidth="1"/>
    <col min="7370" max="7522" width="14.28515625" customWidth="1"/>
    <col min="7524" max="7524" width="5.42578125" bestFit="1" customWidth="1"/>
    <col min="7525" max="7525" width="29.42578125" bestFit="1" customWidth="1"/>
    <col min="7526" max="7526" width="18" bestFit="1" customWidth="1"/>
    <col min="7527" max="7532" width="15.28515625" bestFit="1" customWidth="1"/>
    <col min="7533" max="7538" width="14.28515625" bestFit="1" customWidth="1"/>
    <col min="7539" max="7547" width="14.28515625" customWidth="1"/>
    <col min="7548" max="7598" width="13.28515625" customWidth="1"/>
    <col min="7599" max="7600" width="11.5703125" customWidth="1"/>
    <col min="7601" max="7601" width="11.5703125" bestFit="1" customWidth="1"/>
    <col min="7602" max="7603" width="11.5703125" customWidth="1"/>
    <col min="7604" max="7625" width="13.28515625" customWidth="1"/>
    <col min="7626" max="7778" width="14.28515625" customWidth="1"/>
    <col min="7780" max="7780" width="5.42578125" bestFit="1" customWidth="1"/>
    <col min="7781" max="7781" width="29.42578125" bestFit="1" customWidth="1"/>
    <col min="7782" max="7782" width="18" bestFit="1" customWidth="1"/>
    <col min="7783" max="7788" width="15.28515625" bestFit="1" customWidth="1"/>
    <col min="7789" max="7794" width="14.28515625" bestFit="1" customWidth="1"/>
    <col min="7795" max="7803" width="14.28515625" customWidth="1"/>
    <col min="7804" max="7854" width="13.28515625" customWidth="1"/>
    <col min="7855" max="7856" width="11.5703125" customWidth="1"/>
    <col min="7857" max="7857" width="11.5703125" bestFit="1" customWidth="1"/>
    <col min="7858" max="7859" width="11.5703125" customWidth="1"/>
    <col min="7860" max="7881" width="13.28515625" customWidth="1"/>
    <col min="7882" max="8034" width="14.28515625" customWidth="1"/>
    <col min="8036" max="8036" width="5.42578125" bestFit="1" customWidth="1"/>
    <col min="8037" max="8037" width="29.42578125" bestFit="1" customWidth="1"/>
    <col min="8038" max="8038" width="18" bestFit="1" customWidth="1"/>
    <col min="8039" max="8044" width="15.28515625" bestFit="1" customWidth="1"/>
    <col min="8045" max="8050" width="14.28515625" bestFit="1" customWidth="1"/>
    <col min="8051" max="8059" width="14.28515625" customWidth="1"/>
    <col min="8060" max="8110" width="13.28515625" customWidth="1"/>
    <col min="8111" max="8112" width="11.5703125" customWidth="1"/>
    <col min="8113" max="8113" width="11.5703125" bestFit="1" customWidth="1"/>
    <col min="8114" max="8115" width="11.5703125" customWidth="1"/>
    <col min="8116" max="8137" width="13.28515625" customWidth="1"/>
    <col min="8138" max="8290" width="14.28515625" customWidth="1"/>
    <col min="8292" max="8292" width="5.42578125" bestFit="1" customWidth="1"/>
    <col min="8293" max="8293" width="29.42578125" bestFit="1" customWidth="1"/>
    <col min="8294" max="8294" width="18" bestFit="1" customWidth="1"/>
    <col min="8295" max="8300" width="15.28515625" bestFit="1" customWidth="1"/>
    <col min="8301" max="8306" width="14.28515625" bestFit="1" customWidth="1"/>
    <col min="8307" max="8315" width="14.28515625" customWidth="1"/>
    <col min="8316" max="8366" width="13.28515625" customWidth="1"/>
    <col min="8367" max="8368" width="11.5703125" customWidth="1"/>
    <col min="8369" max="8369" width="11.5703125" bestFit="1" customWidth="1"/>
    <col min="8370" max="8371" width="11.5703125" customWidth="1"/>
    <col min="8372" max="8393" width="13.28515625" customWidth="1"/>
    <col min="8394" max="8546" width="14.28515625" customWidth="1"/>
    <col min="8548" max="8548" width="5.42578125" bestFit="1" customWidth="1"/>
    <col min="8549" max="8549" width="29.42578125" bestFit="1" customWidth="1"/>
    <col min="8550" max="8550" width="18" bestFit="1" customWidth="1"/>
    <col min="8551" max="8556" width="15.28515625" bestFit="1" customWidth="1"/>
    <col min="8557" max="8562" width="14.28515625" bestFit="1" customWidth="1"/>
    <col min="8563" max="8571" width="14.28515625" customWidth="1"/>
    <col min="8572" max="8622" width="13.28515625" customWidth="1"/>
    <col min="8623" max="8624" width="11.5703125" customWidth="1"/>
    <col min="8625" max="8625" width="11.5703125" bestFit="1" customWidth="1"/>
    <col min="8626" max="8627" width="11.5703125" customWidth="1"/>
    <col min="8628" max="8649" width="13.28515625" customWidth="1"/>
    <col min="8650" max="8802" width="14.28515625" customWidth="1"/>
    <col min="8804" max="8804" width="5.42578125" bestFit="1" customWidth="1"/>
    <col min="8805" max="8805" width="29.42578125" bestFit="1" customWidth="1"/>
    <col min="8806" max="8806" width="18" bestFit="1" customWidth="1"/>
    <col min="8807" max="8812" width="15.28515625" bestFit="1" customWidth="1"/>
    <col min="8813" max="8818" width="14.28515625" bestFit="1" customWidth="1"/>
    <col min="8819" max="8827" width="14.28515625" customWidth="1"/>
    <col min="8828" max="8878" width="13.28515625" customWidth="1"/>
    <col min="8879" max="8880" width="11.5703125" customWidth="1"/>
    <col min="8881" max="8881" width="11.5703125" bestFit="1" customWidth="1"/>
    <col min="8882" max="8883" width="11.5703125" customWidth="1"/>
    <col min="8884" max="8905" width="13.28515625" customWidth="1"/>
    <col min="8906" max="9058" width="14.28515625" customWidth="1"/>
    <col min="9060" max="9060" width="5.42578125" bestFit="1" customWidth="1"/>
    <col min="9061" max="9061" width="29.42578125" bestFit="1" customWidth="1"/>
    <col min="9062" max="9062" width="18" bestFit="1" customWidth="1"/>
    <col min="9063" max="9068" width="15.28515625" bestFit="1" customWidth="1"/>
    <col min="9069" max="9074" width="14.28515625" bestFit="1" customWidth="1"/>
    <col min="9075" max="9083" width="14.28515625" customWidth="1"/>
    <col min="9084" max="9134" width="13.28515625" customWidth="1"/>
    <col min="9135" max="9136" width="11.5703125" customWidth="1"/>
    <col min="9137" max="9137" width="11.5703125" bestFit="1" customWidth="1"/>
    <col min="9138" max="9139" width="11.5703125" customWidth="1"/>
    <col min="9140" max="9161" width="13.28515625" customWidth="1"/>
    <col min="9162" max="9314" width="14.28515625" customWidth="1"/>
    <col min="9316" max="9316" width="5.42578125" bestFit="1" customWidth="1"/>
    <col min="9317" max="9317" width="29.42578125" bestFit="1" customWidth="1"/>
    <col min="9318" max="9318" width="18" bestFit="1" customWidth="1"/>
    <col min="9319" max="9324" width="15.28515625" bestFit="1" customWidth="1"/>
    <col min="9325" max="9330" width="14.28515625" bestFit="1" customWidth="1"/>
    <col min="9331" max="9339" width="14.28515625" customWidth="1"/>
    <col min="9340" max="9390" width="13.28515625" customWidth="1"/>
    <col min="9391" max="9392" width="11.5703125" customWidth="1"/>
    <col min="9393" max="9393" width="11.5703125" bestFit="1" customWidth="1"/>
    <col min="9394" max="9395" width="11.5703125" customWidth="1"/>
    <col min="9396" max="9417" width="13.28515625" customWidth="1"/>
    <col min="9418" max="9570" width="14.28515625" customWidth="1"/>
    <col min="9572" max="9572" width="5.42578125" bestFit="1" customWidth="1"/>
    <col min="9573" max="9573" width="29.42578125" bestFit="1" customWidth="1"/>
    <col min="9574" max="9574" width="18" bestFit="1" customWidth="1"/>
    <col min="9575" max="9580" width="15.28515625" bestFit="1" customWidth="1"/>
    <col min="9581" max="9586" width="14.28515625" bestFit="1" customWidth="1"/>
    <col min="9587" max="9595" width="14.28515625" customWidth="1"/>
    <col min="9596" max="9646" width="13.28515625" customWidth="1"/>
    <col min="9647" max="9648" width="11.5703125" customWidth="1"/>
    <col min="9649" max="9649" width="11.5703125" bestFit="1" customWidth="1"/>
    <col min="9650" max="9651" width="11.5703125" customWidth="1"/>
    <col min="9652" max="9673" width="13.28515625" customWidth="1"/>
    <col min="9674" max="9826" width="14.28515625" customWidth="1"/>
    <col min="9828" max="9828" width="5.42578125" bestFit="1" customWidth="1"/>
    <col min="9829" max="9829" width="29.42578125" bestFit="1" customWidth="1"/>
    <col min="9830" max="9830" width="18" bestFit="1" customWidth="1"/>
    <col min="9831" max="9836" width="15.28515625" bestFit="1" customWidth="1"/>
    <col min="9837" max="9842" width="14.28515625" bestFit="1" customWidth="1"/>
    <col min="9843" max="9851" width="14.28515625" customWidth="1"/>
    <col min="9852" max="9902" width="13.28515625" customWidth="1"/>
    <col min="9903" max="9904" width="11.5703125" customWidth="1"/>
    <col min="9905" max="9905" width="11.5703125" bestFit="1" customWidth="1"/>
    <col min="9906" max="9907" width="11.5703125" customWidth="1"/>
    <col min="9908" max="9929" width="13.28515625" customWidth="1"/>
    <col min="9930" max="10082" width="14.28515625" customWidth="1"/>
    <col min="10084" max="10084" width="5.42578125" bestFit="1" customWidth="1"/>
    <col min="10085" max="10085" width="29.42578125" bestFit="1" customWidth="1"/>
    <col min="10086" max="10086" width="18" bestFit="1" customWidth="1"/>
    <col min="10087" max="10092" width="15.28515625" bestFit="1" customWidth="1"/>
    <col min="10093" max="10098" width="14.28515625" bestFit="1" customWidth="1"/>
    <col min="10099" max="10107" width="14.28515625" customWidth="1"/>
    <col min="10108" max="10158" width="13.28515625" customWidth="1"/>
    <col min="10159" max="10160" width="11.5703125" customWidth="1"/>
    <col min="10161" max="10161" width="11.5703125" bestFit="1" customWidth="1"/>
    <col min="10162" max="10163" width="11.5703125" customWidth="1"/>
    <col min="10164" max="10185" width="13.28515625" customWidth="1"/>
    <col min="10186" max="10338" width="14.28515625" customWidth="1"/>
    <col min="10340" max="10340" width="5.42578125" bestFit="1" customWidth="1"/>
    <col min="10341" max="10341" width="29.42578125" bestFit="1" customWidth="1"/>
    <col min="10342" max="10342" width="18" bestFit="1" customWidth="1"/>
    <col min="10343" max="10348" width="15.28515625" bestFit="1" customWidth="1"/>
    <col min="10349" max="10354" width="14.28515625" bestFit="1" customWidth="1"/>
    <col min="10355" max="10363" width="14.28515625" customWidth="1"/>
    <col min="10364" max="10414" width="13.28515625" customWidth="1"/>
    <col min="10415" max="10416" width="11.5703125" customWidth="1"/>
    <col min="10417" max="10417" width="11.5703125" bestFit="1" customWidth="1"/>
    <col min="10418" max="10419" width="11.5703125" customWidth="1"/>
    <col min="10420" max="10441" width="13.28515625" customWidth="1"/>
    <col min="10442" max="10594" width="14.28515625" customWidth="1"/>
    <col min="10596" max="10596" width="5.42578125" bestFit="1" customWidth="1"/>
    <col min="10597" max="10597" width="29.42578125" bestFit="1" customWidth="1"/>
    <col min="10598" max="10598" width="18" bestFit="1" customWidth="1"/>
    <col min="10599" max="10604" width="15.28515625" bestFit="1" customWidth="1"/>
    <col min="10605" max="10610" width="14.28515625" bestFit="1" customWidth="1"/>
    <col min="10611" max="10619" width="14.28515625" customWidth="1"/>
    <col min="10620" max="10670" width="13.28515625" customWidth="1"/>
    <col min="10671" max="10672" width="11.5703125" customWidth="1"/>
    <col min="10673" max="10673" width="11.5703125" bestFit="1" customWidth="1"/>
    <col min="10674" max="10675" width="11.5703125" customWidth="1"/>
    <col min="10676" max="10697" width="13.28515625" customWidth="1"/>
    <col min="10698" max="10850" width="14.28515625" customWidth="1"/>
    <col min="10852" max="10852" width="5.42578125" bestFit="1" customWidth="1"/>
    <col min="10853" max="10853" width="29.42578125" bestFit="1" customWidth="1"/>
    <col min="10854" max="10854" width="18" bestFit="1" customWidth="1"/>
    <col min="10855" max="10860" width="15.28515625" bestFit="1" customWidth="1"/>
    <col min="10861" max="10866" width="14.28515625" bestFit="1" customWidth="1"/>
    <col min="10867" max="10875" width="14.28515625" customWidth="1"/>
    <col min="10876" max="10926" width="13.28515625" customWidth="1"/>
    <col min="10927" max="10928" width="11.5703125" customWidth="1"/>
    <col min="10929" max="10929" width="11.5703125" bestFit="1" customWidth="1"/>
    <col min="10930" max="10931" width="11.5703125" customWidth="1"/>
    <col min="10932" max="10953" width="13.28515625" customWidth="1"/>
    <col min="10954" max="11106" width="14.28515625" customWidth="1"/>
    <col min="11108" max="11108" width="5.42578125" bestFit="1" customWidth="1"/>
    <col min="11109" max="11109" width="29.42578125" bestFit="1" customWidth="1"/>
    <col min="11110" max="11110" width="18" bestFit="1" customWidth="1"/>
    <col min="11111" max="11116" width="15.28515625" bestFit="1" customWidth="1"/>
    <col min="11117" max="11122" width="14.28515625" bestFit="1" customWidth="1"/>
    <col min="11123" max="11131" width="14.28515625" customWidth="1"/>
    <col min="11132" max="11182" width="13.28515625" customWidth="1"/>
    <col min="11183" max="11184" width="11.5703125" customWidth="1"/>
    <col min="11185" max="11185" width="11.5703125" bestFit="1" customWidth="1"/>
    <col min="11186" max="11187" width="11.5703125" customWidth="1"/>
    <col min="11188" max="11209" width="13.28515625" customWidth="1"/>
    <col min="11210" max="11362" width="14.28515625" customWidth="1"/>
    <col min="11364" max="11364" width="5.42578125" bestFit="1" customWidth="1"/>
    <col min="11365" max="11365" width="29.42578125" bestFit="1" customWidth="1"/>
    <col min="11366" max="11366" width="18" bestFit="1" customWidth="1"/>
    <col min="11367" max="11372" width="15.28515625" bestFit="1" customWidth="1"/>
    <col min="11373" max="11378" width="14.28515625" bestFit="1" customWidth="1"/>
    <col min="11379" max="11387" width="14.28515625" customWidth="1"/>
    <col min="11388" max="11438" width="13.28515625" customWidth="1"/>
    <col min="11439" max="11440" width="11.5703125" customWidth="1"/>
    <col min="11441" max="11441" width="11.5703125" bestFit="1" customWidth="1"/>
    <col min="11442" max="11443" width="11.5703125" customWidth="1"/>
    <col min="11444" max="11465" width="13.28515625" customWidth="1"/>
    <col min="11466" max="11618" width="14.28515625" customWidth="1"/>
    <col min="11620" max="11620" width="5.42578125" bestFit="1" customWidth="1"/>
    <col min="11621" max="11621" width="29.42578125" bestFit="1" customWidth="1"/>
    <col min="11622" max="11622" width="18" bestFit="1" customWidth="1"/>
    <col min="11623" max="11628" width="15.28515625" bestFit="1" customWidth="1"/>
    <col min="11629" max="11634" width="14.28515625" bestFit="1" customWidth="1"/>
    <col min="11635" max="11643" width="14.28515625" customWidth="1"/>
    <col min="11644" max="11694" width="13.28515625" customWidth="1"/>
    <col min="11695" max="11696" width="11.5703125" customWidth="1"/>
    <col min="11697" max="11697" width="11.5703125" bestFit="1" customWidth="1"/>
    <col min="11698" max="11699" width="11.5703125" customWidth="1"/>
    <col min="11700" max="11721" width="13.28515625" customWidth="1"/>
    <col min="11722" max="11874" width="14.28515625" customWidth="1"/>
    <col min="11876" max="11876" width="5.42578125" bestFit="1" customWidth="1"/>
    <col min="11877" max="11877" width="29.42578125" bestFit="1" customWidth="1"/>
    <col min="11878" max="11878" width="18" bestFit="1" customWidth="1"/>
    <col min="11879" max="11884" width="15.28515625" bestFit="1" customWidth="1"/>
    <col min="11885" max="11890" width="14.28515625" bestFit="1" customWidth="1"/>
    <col min="11891" max="11899" width="14.28515625" customWidth="1"/>
    <col min="11900" max="11950" width="13.28515625" customWidth="1"/>
    <col min="11951" max="11952" width="11.5703125" customWidth="1"/>
    <col min="11953" max="11953" width="11.5703125" bestFit="1" customWidth="1"/>
    <col min="11954" max="11955" width="11.5703125" customWidth="1"/>
    <col min="11956" max="11977" width="13.28515625" customWidth="1"/>
    <col min="11978" max="12130" width="14.28515625" customWidth="1"/>
    <col min="12132" max="12132" width="5.42578125" bestFit="1" customWidth="1"/>
    <col min="12133" max="12133" width="29.42578125" bestFit="1" customWidth="1"/>
    <col min="12134" max="12134" width="18" bestFit="1" customWidth="1"/>
    <col min="12135" max="12140" width="15.28515625" bestFit="1" customWidth="1"/>
    <col min="12141" max="12146" width="14.28515625" bestFit="1" customWidth="1"/>
    <col min="12147" max="12155" width="14.28515625" customWidth="1"/>
    <col min="12156" max="12206" width="13.28515625" customWidth="1"/>
    <col min="12207" max="12208" width="11.5703125" customWidth="1"/>
    <col min="12209" max="12209" width="11.5703125" bestFit="1" customWidth="1"/>
    <col min="12210" max="12211" width="11.5703125" customWidth="1"/>
    <col min="12212" max="12233" width="13.28515625" customWidth="1"/>
    <col min="12234" max="12386" width="14.28515625" customWidth="1"/>
    <col min="12388" max="12388" width="5.42578125" bestFit="1" customWidth="1"/>
    <col min="12389" max="12389" width="29.42578125" bestFit="1" customWidth="1"/>
    <col min="12390" max="12390" width="18" bestFit="1" customWidth="1"/>
    <col min="12391" max="12396" width="15.28515625" bestFit="1" customWidth="1"/>
    <col min="12397" max="12402" width="14.28515625" bestFit="1" customWidth="1"/>
    <col min="12403" max="12411" width="14.28515625" customWidth="1"/>
    <col min="12412" max="12462" width="13.28515625" customWidth="1"/>
    <col min="12463" max="12464" width="11.5703125" customWidth="1"/>
    <col min="12465" max="12465" width="11.5703125" bestFit="1" customWidth="1"/>
    <col min="12466" max="12467" width="11.5703125" customWidth="1"/>
    <col min="12468" max="12489" width="13.28515625" customWidth="1"/>
    <col min="12490" max="12642" width="14.28515625" customWidth="1"/>
    <col min="12644" max="12644" width="5.42578125" bestFit="1" customWidth="1"/>
    <col min="12645" max="12645" width="29.42578125" bestFit="1" customWidth="1"/>
    <col min="12646" max="12646" width="18" bestFit="1" customWidth="1"/>
    <col min="12647" max="12652" width="15.28515625" bestFit="1" customWidth="1"/>
    <col min="12653" max="12658" width="14.28515625" bestFit="1" customWidth="1"/>
    <col min="12659" max="12667" width="14.28515625" customWidth="1"/>
    <col min="12668" max="12718" width="13.28515625" customWidth="1"/>
    <col min="12719" max="12720" width="11.5703125" customWidth="1"/>
    <col min="12721" max="12721" width="11.5703125" bestFit="1" customWidth="1"/>
    <col min="12722" max="12723" width="11.5703125" customWidth="1"/>
    <col min="12724" max="12745" width="13.28515625" customWidth="1"/>
    <col min="12746" max="12898" width="14.28515625" customWidth="1"/>
    <col min="12900" max="12900" width="5.42578125" bestFit="1" customWidth="1"/>
    <col min="12901" max="12901" width="29.42578125" bestFit="1" customWidth="1"/>
    <col min="12902" max="12902" width="18" bestFit="1" customWidth="1"/>
    <col min="12903" max="12908" width="15.28515625" bestFit="1" customWidth="1"/>
    <col min="12909" max="12914" width="14.28515625" bestFit="1" customWidth="1"/>
    <col min="12915" max="12923" width="14.28515625" customWidth="1"/>
    <col min="12924" max="12974" width="13.28515625" customWidth="1"/>
    <col min="12975" max="12976" width="11.5703125" customWidth="1"/>
    <col min="12977" max="12977" width="11.5703125" bestFit="1" customWidth="1"/>
    <col min="12978" max="12979" width="11.5703125" customWidth="1"/>
    <col min="12980" max="13001" width="13.28515625" customWidth="1"/>
    <col min="13002" max="13154" width="14.28515625" customWidth="1"/>
    <col min="13156" max="13156" width="5.42578125" bestFit="1" customWidth="1"/>
    <col min="13157" max="13157" width="29.42578125" bestFit="1" customWidth="1"/>
    <col min="13158" max="13158" width="18" bestFit="1" customWidth="1"/>
    <col min="13159" max="13164" width="15.28515625" bestFit="1" customWidth="1"/>
    <col min="13165" max="13170" width="14.28515625" bestFit="1" customWidth="1"/>
    <col min="13171" max="13179" width="14.28515625" customWidth="1"/>
    <col min="13180" max="13230" width="13.28515625" customWidth="1"/>
    <col min="13231" max="13232" width="11.5703125" customWidth="1"/>
    <col min="13233" max="13233" width="11.5703125" bestFit="1" customWidth="1"/>
    <col min="13234" max="13235" width="11.5703125" customWidth="1"/>
    <col min="13236" max="13257" width="13.28515625" customWidth="1"/>
    <col min="13258" max="13410" width="14.28515625" customWidth="1"/>
    <col min="13412" max="13412" width="5.42578125" bestFit="1" customWidth="1"/>
    <col min="13413" max="13413" width="29.42578125" bestFit="1" customWidth="1"/>
    <col min="13414" max="13414" width="18" bestFit="1" customWidth="1"/>
    <col min="13415" max="13420" width="15.28515625" bestFit="1" customWidth="1"/>
    <col min="13421" max="13426" width="14.28515625" bestFit="1" customWidth="1"/>
    <col min="13427" max="13435" width="14.28515625" customWidth="1"/>
    <col min="13436" max="13486" width="13.28515625" customWidth="1"/>
    <col min="13487" max="13488" width="11.5703125" customWidth="1"/>
    <col min="13489" max="13489" width="11.5703125" bestFit="1" customWidth="1"/>
    <col min="13490" max="13491" width="11.5703125" customWidth="1"/>
    <col min="13492" max="13513" width="13.28515625" customWidth="1"/>
    <col min="13514" max="13666" width="14.28515625" customWidth="1"/>
    <col min="13668" max="13668" width="5.42578125" bestFit="1" customWidth="1"/>
    <col min="13669" max="13669" width="29.42578125" bestFit="1" customWidth="1"/>
    <col min="13670" max="13670" width="18" bestFit="1" customWidth="1"/>
    <col min="13671" max="13676" width="15.28515625" bestFit="1" customWidth="1"/>
    <col min="13677" max="13682" width="14.28515625" bestFit="1" customWidth="1"/>
    <col min="13683" max="13691" width="14.28515625" customWidth="1"/>
    <col min="13692" max="13742" width="13.28515625" customWidth="1"/>
    <col min="13743" max="13744" width="11.5703125" customWidth="1"/>
    <col min="13745" max="13745" width="11.5703125" bestFit="1" customWidth="1"/>
    <col min="13746" max="13747" width="11.5703125" customWidth="1"/>
    <col min="13748" max="13769" width="13.28515625" customWidth="1"/>
    <col min="13770" max="13922" width="14.28515625" customWidth="1"/>
    <col min="13924" max="13924" width="5.42578125" bestFit="1" customWidth="1"/>
    <col min="13925" max="13925" width="29.42578125" bestFit="1" customWidth="1"/>
    <col min="13926" max="13926" width="18" bestFit="1" customWidth="1"/>
    <col min="13927" max="13932" width="15.28515625" bestFit="1" customWidth="1"/>
    <col min="13933" max="13938" width="14.28515625" bestFit="1" customWidth="1"/>
    <col min="13939" max="13947" width="14.28515625" customWidth="1"/>
    <col min="13948" max="13998" width="13.28515625" customWidth="1"/>
    <col min="13999" max="14000" width="11.5703125" customWidth="1"/>
    <col min="14001" max="14001" width="11.5703125" bestFit="1" customWidth="1"/>
    <col min="14002" max="14003" width="11.5703125" customWidth="1"/>
    <col min="14004" max="14025" width="13.28515625" customWidth="1"/>
    <col min="14026" max="14178" width="14.28515625" customWidth="1"/>
    <col min="14180" max="14180" width="5.42578125" bestFit="1" customWidth="1"/>
    <col min="14181" max="14181" width="29.42578125" bestFit="1" customWidth="1"/>
    <col min="14182" max="14182" width="18" bestFit="1" customWidth="1"/>
    <col min="14183" max="14188" width="15.28515625" bestFit="1" customWidth="1"/>
    <col min="14189" max="14194" width="14.28515625" bestFit="1" customWidth="1"/>
    <col min="14195" max="14203" width="14.28515625" customWidth="1"/>
    <col min="14204" max="14254" width="13.28515625" customWidth="1"/>
    <col min="14255" max="14256" width="11.5703125" customWidth="1"/>
    <col min="14257" max="14257" width="11.5703125" bestFit="1" customWidth="1"/>
    <col min="14258" max="14259" width="11.5703125" customWidth="1"/>
    <col min="14260" max="14281" width="13.28515625" customWidth="1"/>
    <col min="14282" max="14434" width="14.28515625" customWidth="1"/>
    <col min="14436" max="14436" width="5.42578125" bestFit="1" customWidth="1"/>
    <col min="14437" max="14437" width="29.42578125" bestFit="1" customWidth="1"/>
    <col min="14438" max="14438" width="18" bestFit="1" customWidth="1"/>
    <col min="14439" max="14444" width="15.28515625" bestFit="1" customWidth="1"/>
    <col min="14445" max="14450" width="14.28515625" bestFit="1" customWidth="1"/>
    <col min="14451" max="14459" width="14.28515625" customWidth="1"/>
    <col min="14460" max="14510" width="13.28515625" customWidth="1"/>
    <col min="14511" max="14512" width="11.5703125" customWidth="1"/>
    <col min="14513" max="14513" width="11.5703125" bestFit="1" customWidth="1"/>
    <col min="14514" max="14515" width="11.5703125" customWidth="1"/>
    <col min="14516" max="14537" width="13.28515625" customWidth="1"/>
    <col min="14538" max="14690" width="14.28515625" customWidth="1"/>
    <col min="14692" max="14692" width="5.42578125" bestFit="1" customWidth="1"/>
    <col min="14693" max="14693" width="29.42578125" bestFit="1" customWidth="1"/>
    <col min="14694" max="14694" width="18" bestFit="1" customWidth="1"/>
    <col min="14695" max="14700" width="15.28515625" bestFit="1" customWidth="1"/>
    <col min="14701" max="14706" width="14.28515625" bestFit="1" customWidth="1"/>
    <col min="14707" max="14715" width="14.28515625" customWidth="1"/>
    <col min="14716" max="14766" width="13.28515625" customWidth="1"/>
    <col min="14767" max="14768" width="11.5703125" customWidth="1"/>
    <col min="14769" max="14769" width="11.5703125" bestFit="1" customWidth="1"/>
    <col min="14770" max="14771" width="11.5703125" customWidth="1"/>
    <col min="14772" max="14793" width="13.28515625" customWidth="1"/>
    <col min="14794" max="14946" width="14.28515625" customWidth="1"/>
    <col min="14948" max="14948" width="5.42578125" bestFit="1" customWidth="1"/>
    <col min="14949" max="14949" width="29.42578125" bestFit="1" customWidth="1"/>
    <col min="14950" max="14950" width="18" bestFit="1" customWidth="1"/>
    <col min="14951" max="14956" width="15.28515625" bestFit="1" customWidth="1"/>
    <col min="14957" max="14962" width="14.28515625" bestFit="1" customWidth="1"/>
    <col min="14963" max="14971" width="14.28515625" customWidth="1"/>
    <col min="14972" max="15022" width="13.28515625" customWidth="1"/>
    <col min="15023" max="15024" width="11.5703125" customWidth="1"/>
    <col min="15025" max="15025" width="11.5703125" bestFit="1" customWidth="1"/>
    <col min="15026" max="15027" width="11.5703125" customWidth="1"/>
    <col min="15028" max="15049" width="13.28515625" customWidth="1"/>
    <col min="15050" max="15202" width="14.28515625" customWidth="1"/>
    <col min="15204" max="15204" width="5.42578125" bestFit="1" customWidth="1"/>
    <col min="15205" max="15205" width="29.42578125" bestFit="1" customWidth="1"/>
    <col min="15206" max="15206" width="18" bestFit="1" customWidth="1"/>
    <col min="15207" max="15212" width="15.28515625" bestFit="1" customWidth="1"/>
    <col min="15213" max="15218" width="14.28515625" bestFit="1" customWidth="1"/>
    <col min="15219" max="15227" width="14.28515625" customWidth="1"/>
    <col min="15228" max="15278" width="13.28515625" customWidth="1"/>
    <col min="15279" max="15280" width="11.5703125" customWidth="1"/>
    <col min="15281" max="15281" width="11.5703125" bestFit="1" customWidth="1"/>
    <col min="15282" max="15283" width="11.5703125" customWidth="1"/>
    <col min="15284" max="15305" width="13.28515625" customWidth="1"/>
    <col min="15306" max="15458" width="14.28515625" customWidth="1"/>
    <col min="15460" max="15460" width="5.42578125" bestFit="1" customWidth="1"/>
    <col min="15461" max="15461" width="29.42578125" bestFit="1" customWidth="1"/>
    <col min="15462" max="15462" width="18" bestFit="1" customWidth="1"/>
    <col min="15463" max="15468" width="15.28515625" bestFit="1" customWidth="1"/>
    <col min="15469" max="15474" width="14.28515625" bestFit="1" customWidth="1"/>
    <col min="15475" max="15483" width="14.28515625" customWidth="1"/>
    <col min="15484" max="15534" width="13.28515625" customWidth="1"/>
    <col min="15535" max="15536" width="11.5703125" customWidth="1"/>
    <col min="15537" max="15537" width="11.5703125" bestFit="1" customWidth="1"/>
    <col min="15538" max="15539" width="11.5703125" customWidth="1"/>
    <col min="15540" max="15561" width="13.28515625" customWidth="1"/>
    <col min="15562" max="15714" width="14.28515625" customWidth="1"/>
    <col min="15716" max="15716" width="5.42578125" bestFit="1" customWidth="1"/>
    <col min="15717" max="15717" width="29.42578125" bestFit="1" customWidth="1"/>
    <col min="15718" max="15718" width="18" bestFit="1" customWidth="1"/>
    <col min="15719" max="15724" width="15.28515625" bestFit="1" customWidth="1"/>
    <col min="15725" max="15730" width="14.28515625" bestFit="1" customWidth="1"/>
    <col min="15731" max="15739" width="14.28515625" customWidth="1"/>
    <col min="15740" max="15790" width="13.28515625" customWidth="1"/>
    <col min="15791" max="15792" width="11.5703125" customWidth="1"/>
    <col min="15793" max="15793" width="11.5703125" bestFit="1" customWidth="1"/>
    <col min="15794" max="15795" width="11.5703125" customWidth="1"/>
    <col min="15796" max="15817" width="13.28515625" customWidth="1"/>
    <col min="15818" max="15970" width="14.28515625" customWidth="1"/>
  </cols>
  <sheetData>
    <row r="1" spans="1:29" x14ac:dyDescent="0.25">
      <c r="A1" s="98" t="s">
        <v>893</v>
      </c>
      <c r="B1" s="98"/>
      <c r="C1" s="98"/>
      <c r="D1" s="98"/>
      <c r="E1" s="1"/>
    </row>
    <row r="2" spans="1:29" x14ac:dyDescent="0.25">
      <c r="A2" s="98" t="s">
        <v>830</v>
      </c>
      <c r="B2" s="98"/>
      <c r="C2" s="98"/>
      <c r="D2" s="98"/>
      <c r="E2" s="98"/>
    </row>
    <row r="3" spans="1:29" s="2" customFormat="1" x14ac:dyDescent="0.25">
      <c r="A3" s="100" t="s">
        <v>0</v>
      </c>
      <c r="B3" s="100"/>
      <c r="C3" s="2" t="s">
        <v>1</v>
      </c>
      <c r="D3" s="2" t="s">
        <v>382</v>
      </c>
      <c r="E3" s="2" t="s">
        <v>383</v>
      </c>
      <c r="F3" s="2" t="s">
        <v>384</v>
      </c>
      <c r="G3" s="2" t="s">
        <v>385</v>
      </c>
      <c r="H3" s="2" t="s">
        <v>386</v>
      </c>
      <c r="I3" s="2" t="s">
        <v>387</v>
      </c>
      <c r="J3" s="2" t="s">
        <v>388</v>
      </c>
      <c r="K3" s="2" t="s">
        <v>389</v>
      </c>
      <c r="L3" s="2" t="s">
        <v>390</v>
      </c>
      <c r="M3" s="2" t="s">
        <v>391</v>
      </c>
      <c r="N3" s="2" t="s">
        <v>392</v>
      </c>
      <c r="O3" s="2" t="s">
        <v>393</v>
      </c>
      <c r="P3" s="2" t="s">
        <v>394</v>
      </c>
      <c r="Q3" s="2" t="s">
        <v>395</v>
      </c>
      <c r="R3" s="2" t="s">
        <v>396</v>
      </c>
      <c r="S3" s="2" t="s">
        <v>397</v>
      </c>
      <c r="T3" s="2" t="s">
        <v>398</v>
      </c>
      <c r="U3" s="2" t="s">
        <v>399</v>
      </c>
      <c r="V3" s="2" t="s">
        <v>400</v>
      </c>
      <c r="W3" s="2" t="s">
        <v>401</v>
      </c>
      <c r="X3" s="2" t="s">
        <v>402</v>
      </c>
      <c r="Y3" s="2" t="s">
        <v>403</v>
      </c>
      <c r="Z3" s="2" t="s">
        <v>404</v>
      </c>
      <c r="AA3" s="2" t="s">
        <v>405</v>
      </c>
      <c r="AB3" s="2" t="s">
        <v>406</v>
      </c>
    </row>
    <row r="4" spans="1:29" s="2" customFormat="1" x14ac:dyDescent="0.25">
      <c r="B4" s="19" t="s">
        <v>847</v>
      </c>
    </row>
    <row r="5" spans="1:29" s="2" customFormat="1" x14ac:dyDescent="0.25">
      <c r="B5" s="19" t="s">
        <v>848</v>
      </c>
      <c r="C5" s="3">
        <f t="shared" ref="C5:C7" si="0">SUM(D5:AB5)</f>
        <v>4143987.221313295</v>
      </c>
      <c r="D5" s="5">
        <f>SUM('CRONOGRAMA FISICO-FINANCEIRO'!D24:O24)</f>
        <v>145759.38674186298</v>
      </c>
      <c r="E5" s="5">
        <f>SUM('CRONOGRAMA FISICO-FINANCEIRO'!P24:AA24)</f>
        <v>166592.82644047629</v>
      </c>
      <c r="F5" s="5">
        <f>SUM('CRONOGRAMA FISICO-FINANCEIRO'!AB24:AM24)</f>
        <v>166592.82644047629</v>
      </c>
      <c r="G5" s="5">
        <f>SUM('CRONOGRAMA FISICO-FINANCEIRO'!AN24:AY24)</f>
        <v>166592.82644047629</v>
      </c>
      <c r="H5" s="5">
        <f>SUM('CRONOGRAMA FISICO-FINANCEIRO'!AZ24:BK24)</f>
        <v>166592.82644047629</v>
      </c>
      <c r="I5" s="5">
        <f>SUM('CRONOGRAMA FISICO-FINANCEIRO'!BL24:BW24)</f>
        <v>166592.82644047629</v>
      </c>
      <c r="J5" s="5">
        <f>SUM('CRONOGRAMA FISICO-FINANCEIRO'!BX24:CI24)</f>
        <v>166592.82644047629</v>
      </c>
      <c r="K5" s="5">
        <f>SUM('CRONOGRAMA FISICO-FINANCEIRO'!CJ24:CU24)</f>
        <v>166592.82644047629</v>
      </c>
      <c r="L5" s="5">
        <f>SUM('CRONOGRAMA FISICO-FINANCEIRO'!CV24:DG24)</f>
        <v>166592.82644047629</v>
      </c>
      <c r="M5" s="5">
        <f>SUM('CRONOGRAMA FISICO-FINANCEIRO'!DH24:DS24)</f>
        <v>166592.82644047629</v>
      </c>
      <c r="N5" s="5">
        <f>SUM('CRONOGRAMA FISICO-FINANCEIRO'!DT24:EE24)</f>
        <v>166592.82644047629</v>
      </c>
      <c r="O5" s="5">
        <f>SUM('CRONOGRAMA FISICO-FINANCEIRO'!EF24:EQ24)</f>
        <v>166592.82644047629</v>
      </c>
      <c r="P5" s="5">
        <f>SUM('CRONOGRAMA FISICO-FINANCEIRO'!ER24:FC24)</f>
        <v>166592.82644047629</v>
      </c>
      <c r="Q5" s="5">
        <f>SUM('CRONOGRAMA FISICO-FINANCEIRO'!FD24:FO24)</f>
        <v>166592.82644047629</v>
      </c>
      <c r="R5" s="5">
        <f>SUM('CRONOGRAMA FISICO-FINANCEIRO'!FP24:GA24)</f>
        <v>166592.82644047629</v>
      </c>
      <c r="S5" s="5">
        <f>SUM('CRONOGRAMA FISICO-FINANCEIRO'!GB24:GM24)</f>
        <v>166592.82644047629</v>
      </c>
      <c r="T5" s="5">
        <f>SUM('CRONOGRAMA FISICO-FINANCEIRO'!GN24:GY24)</f>
        <v>166592.82644047629</v>
      </c>
      <c r="U5" s="5">
        <f>SUM('CRONOGRAMA FISICO-FINANCEIRO'!GZ24:HK24)</f>
        <v>166592.82644047629</v>
      </c>
      <c r="V5" s="5">
        <f>SUM('CRONOGRAMA FISICO-FINANCEIRO'!HL24:HW24)</f>
        <v>166592.82644047629</v>
      </c>
      <c r="W5" s="5">
        <f>SUM('CRONOGRAMA FISICO-FINANCEIRO'!HX24:II24)</f>
        <v>166592.82644047629</v>
      </c>
      <c r="X5" s="5">
        <f>SUM('CRONOGRAMA FISICO-FINANCEIRO'!IJ24:IU24)</f>
        <v>166592.82644047629</v>
      </c>
      <c r="Y5" s="5">
        <f>SUM('CRONOGRAMA FISICO-FINANCEIRO'!IV24:JG24)</f>
        <v>166592.82644047629</v>
      </c>
      <c r="Z5" s="5">
        <f>SUM('CRONOGRAMA FISICO-FINANCEIRO'!JH24:JS24)</f>
        <v>166592.82644047629</v>
      </c>
      <c r="AA5" s="5">
        <f>SUM('CRONOGRAMA FISICO-FINANCEIRO'!JT24:KE24)</f>
        <v>166592.82644047629</v>
      </c>
      <c r="AB5" s="5">
        <f>SUM('CRONOGRAMA FISICO-FINANCEIRO'!KF24:KQ24)</f>
        <v>166592.82644047629</v>
      </c>
    </row>
    <row r="6" spans="1:29" s="2" customFormat="1" x14ac:dyDescent="0.25">
      <c r="B6" s="19" t="s">
        <v>849</v>
      </c>
      <c r="C6" s="3">
        <f t="shared" si="0"/>
        <v>6288737.9999999963</v>
      </c>
      <c r="D6" s="5">
        <f>SUM('CRONOGRAMA FISICO-FINANCEIRO'!D26:O26)</f>
        <v>251549.51999999993</v>
      </c>
      <c r="E6" s="5">
        <f>SUM('CRONOGRAMA FISICO-FINANCEIRO'!P26:AA26)</f>
        <v>251549.51999999993</v>
      </c>
      <c r="F6" s="5">
        <f>SUM('CRONOGRAMA FISICO-FINANCEIRO'!AB26:AM26)</f>
        <v>251549.51999999993</v>
      </c>
      <c r="G6" s="5">
        <f>SUM('CRONOGRAMA FISICO-FINANCEIRO'!AN26:AY26)</f>
        <v>251549.51999999993</v>
      </c>
      <c r="H6" s="5">
        <f>SUM('CRONOGRAMA FISICO-FINANCEIRO'!AZ26:BK26)</f>
        <v>251549.51999999993</v>
      </c>
      <c r="I6" s="5">
        <f>SUM('CRONOGRAMA FISICO-FINANCEIRO'!BL26:BW26)</f>
        <v>251549.51999999993</v>
      </c>
      <c r="J6" s="5">
        <f>SUM('CRONOGRAMA FISICO-FINANCEIRO'!BX26:CI26)</f>
        <v>251549.51999999993</v>
      </c>
      <c r="K6" s="5">
        <f>SUM('CRONOGRAMA FISICO-FINANCEIRO'!CJ26:CU26)</f>
        <v>251549.51999999993</v>
      </c>
      <c r="L6" s="5">
        <f>SUM('CRONOGRAMA FISICO-FINANCEIRO'!CV26:DG26)</f>
        <v>251549.51999999993</v>
      </c>
      <c r="M6" s="5">
        <f>SUM('CRONOGRAMA FISICO-FINANCEIRO'!DH26:DS26)</f>
        <v>251549.51999999993</v>
      </c>
      <c r="N6" s="5">
        <f>SUM('CRONOGRAMA FISICO-FINANCEIRO'!DT26:EE26)</f>
        <v>251549.51999999993</v>
      </c>
      <c r="O6" s="5">
        <f>SUM('CRONOGRAMA FISICO-FINANCEIRO'!EF26:EQ26)</f>
        <v>251549.51999999993</v>
      </c>
      <c r="P6" s="5">
        <f>SUM('CRONOGRAMA FISICO-FINANCEIRO'!ER26:FC26)</f>
        <v>251549.51999999993</v>
      </c>
      <c r="Q6" s="5">
        <f>SUM('CRONOGRAMA FISICO-FINANCEIRO'!FD26:FO26)</f>
        <v>251549.51999999993</v>
      </c>
      <c r="R6" s="5">
        <f>SUM('CRONOGRAMA FISICO-FINANCEIRO'!FP26:GA26)</f>
        <v>251549.51999999993</v>
      </c>
      <c r="S6" s="5">
        <f>SUM('CRONOGRAMA FISICO-FINANCEIRO'!GB26:GM26)</f>
        <v>251549.51999999993</v>
      </c>
      <c r="T6" s="5">
        <f>SUM('CRONOGRAMA FISICO-FINANCEIRO'!GN26:GY26)</f>
        <v>251549.51999999993</v>
      </c>
      <c r="U6" s="5">
        <f>SUM('CRONOGRAMA FISICO-FINANCEIRO'!GZ26:HK26)</f>
        <v>251549.51999999993</v>
      </c>
      <c r="V6" s="5">
        <f>SUM('CRONOGRAMA FISICO-FINANCEIRO'!HL26:HW26)</f>
        <v>251549.51999999993</v>
      </c>
      <c r="W6" s="5">
        <f>SUM('CRONOGRAMA FISICO-FINANCEIRO'!HX26:II26)</f>
        <v>251549.51999999993</v>
      </c>
      <c r="X6" s="5">
        <f>SUM('CRONOGRAMA FISICO-FINANCEIRO'!IJ26:IU26)</f>
        <v>251549.51999999993</v>
      </c>
      <c r="Y6" s="5">
        <f>SUM('CRONOGRAMA FISICO-FINANCEIRO'!IV26:JG26)</f>
        <v>251549.51999999993</v>
      </c>
      <c r="Z6" s="5">
        <f>SUM('CRONOGRAMA FISICO-FINANCEIRO'!JH26:JS26)</f>
        <v>251549.51999999993</v>
      </c>
      <c r="AA6" s="5">
        <f>SUM('CRONOGRAMA FISICO-FINANCEIRO'!JT26:KE26)</f>
        <v>251549.51999999993</v>
      </c>
      <c r="AB6" s="5">
        <f>SUM('CRONOGRAMA FISICO-FINANCEIRO'!KF26:KQ26)</f>
        <v>251549.51999999993</v>
      </c>
    </row>
    <row r="7" spans="1:29" s="2" customFormat="1" x14ac:dyDescent="0.25">
      <c r="B7" s="19" t="s">
        <v>850</v>
      </c>
      <c r="C7" s="3">
        <f t="shared" si="0"/>
        <v>6288737.9999999963</v>
      </c>
      <c r="D7" s="5">
        <f>SUM('CRONOGRAMA FISICO-FINANCEIRO'!D27:O27)</f>
        <v>251549.51999999993</v>
      </c>
      <c r="E7" s="5">
        <f>SUM('CRONOGRAMA FISICO-FINANCEIRO'!P27:AA27)</f>
        <v>251549.51999999993</v>
      </c>
      <c r="F7" s="5">
        <f>SUM('CRONOGRAMA FISICO-FINANCEIRO'!AB27:AM27)</f>
        <v>251549.51999999993</v>
      </c>
      <c r="G7" s="5">
        <f>SUM('CRONOGRAMA FISICO-FINANCEIRO'!AN27:AY27)</f>
        <v>251549.51999999993</v>
      </c>
      <c r="H7" s="5">
        <f>SUM('CRONOGRAMA FISICO-FINANCEIRO'!AZ27:BK27)</f>
        <v>251549.51999999993</v>
      </c>
      <c r="I7" s="5">
        <f>SUM('CRONOGRAMA FISICO-FINANCEIRO'!BL27:BW27)</f>
        <v>251549.51999999993</v>
      </c>
      <c r="J7" s="5">
        <f>SUM('CRONOGRAMA FISICO-FINANCEIRO'!BX27:CI27)</f>
        <v>251549.51999999993</v>
      </c>
      <c r="K7" s="5">
        <f>SUM('CRONOGRAMA FISICO-FINANCEIRO'!CJ27:CU27)</f>
        <v>251549.51999999993</v>
      </c>
      <c r="L7" s="5">
        <f>SUM('CRONOGRAMA FISICO-FINANCEIRO'!CV27:DG27)</f>
        <v>251549.51999999993</v>
      </c>
      <c r="M7" s="5">
        <f>SUM('CRONOGRAMA FISICO-FINANCEIRO'!DH27:DS27)</f>
        <v>251549.51999999993</v>
      </c>
      <c r="N7" s="5">
        <f>SUM('CRONOGRAMA FISICO-FINANCEIRO'!DT27:EE27)</f>
        <v>251549.51999999993</v>
      </c>
      <c r="O7" s="5">
        <f>SUM('CRONOGRAMA FISICO-FINANCEIRO'!EF27:EQ27)</f>
        <v>251549.51999999993</v>
      </c>
      <c r="P7" s="5">
        <f>SUM('CRONOGRAMA FISICO-FINANCEIRO'!ER27:FC27)</f>
        <v>251549.51999999993</v>
      </c>
      <c r="Q7" s="5">
        <f>SUM('CRONOGRAMA FISICO-FINANCEIRO'!FD27:FO27)</f>
        <v>251549.51999999993</v>
      </c>
      <c r="R7" s="5">
        <f>SUM('CRONOGRAMA FISICO-FINANCEIRO'!FP27:GA27)</f>
        <v>251549.51999999993</v>
      </c>
      <c r="S7" s="5">
        <f>SUM('CRONOGRAMA FISICO-FINANCEIRO'!GB27:GM27)</f>
        <v>251549.51999999993</v>
      </c>
      <c r="T7" s="5">
        <f>SUM('CRONOGRAMA FISICO-FINANCEIRO'!GN27:GY27)</f>
        <v>251549.51999999993</v>
      </c>
      <c r="U7" s="5">
        <f>SUM('CRONOGRAMA FISICO-FINANCEIRO'!GZ27:HK27)</f>
        <v>251549.51999999993</v>
      </c>
      <c r="V7" s="5">
        <f>SUM('CRONOGRAMA FISICO-FINANCEIRO'!HL27:HW27)</f>
        <v>251549.51999999993</v>
      </c>
      <c r="W7" s="5">
        <f>SUM('CRONOGRAMA FISICO-FINANCEIRO'!HX27:II27)</f>
        <v>251549.51999999993</v>
      </c>
      <c r="X7" s="5">
        <f>SUM('CRONOGRAMA FISICO-FINANCEIRO'!IJ27:IU27)</f>
        <v>251549.51999999993</v>
      </c>
      <c r="Y7" s="5">
        <f>SUM('CRONOGRAMA FISICO-FINANCEIRO'!IV27:JG27)</f>
        <v>251549.51999999993</v>
      </c>
      <c r="Z7" s="5">
        <f>SUM('CRONOGRAMA FISICO-FINANCEIRO'!JH27:JS27)</f>
        <v>251549.51999999993</v>
      </c>
      <c r="AA7" s="5">
        <f>SUM('CRONOGRAMA FISICO-FINANCEIRO'!JT27:KE27)</f>
        <v>251549.51999999993</v>
      </c>
      <c r="AB7" s="5">
        <f>SUM('CRONOGRAMA FISICO-FINANCEIRO'!KF27:KQ27)</f>
        <v>251549.51999999993</v>
      </c>
    </row>
    <row r="8" spans="1:29" s="1" customFormat="1" ht="15" customHeight="1" x14ac:dyDescent="0.25">
      <c r="A8" s="14"/>
      <c r="B8" s="13" t="s">
        <v>873</v>
      </c>
      <c r="C8" s="3">
        <f>SUM(D8:AB8)</f>
        <v>10432725.22131329</v>
      </c>
      <c r="D8" s="8">
        <f>SUM('CRONOGRAMA FISICO-FINANCEIRO'!D28:O28)</f>
        <v>397308.906741863</v>
      </c>
      <c r="E8" s="8">
        <f>SUM('CRONOGRAMA FISICO-FINANCEIRO'!P28:AA28)</f>
        <v>418142.34644047631</v>
      </c>
      <c r="F8" s="8">
        <f>SUM('CRONOGRAMA FISICO-FINANCEIRO'!AB28:AM28)</f>
        <v>418142.34644047631</v>
      </c>
      <c r="G8" s="8">
        <f>SUM('CRONOGRAMA FISICO-FINANCEIRO'!AN28:AY28)</f>
        <v>418142.34644047631</v>
      </c>
      <c r="H8" s="8">
        <f>SUM('CRONOGRAMA FISICO-FINANCEIRO'!AZ28:BK28)</f>
        <v>418142.34644047631</v>
      </c>
      <c r="I8" s="8">
        <f>SUM('CRONOGRAMA FISICO-FINANCEIRO'!BL28:BW28)</f>
        <v>418142.34644047631</v>
      </c>
      <c r="J8" s="8">
        <f>SUM('CRONOGRAMA FISICO-FINANCEIRO'!BX28:CI28)</f>
        <v>418142.34644047631</v>
      </c>
      <c r="K8" s="8">
        <f>SUM('CRONOGRAMA FISICO-FINANCEIRO'!CJ28:CU28)</f>
        <v>418142.34644047631</v>
      </c>
      <c r="L8" s="8">
        <f>SUM('CRONOGRAMA FISICO-FINANCEIRO'!CV28:DG28)</f>
        <v>418142.34644047631</v>
      </c>
      <c r="M8" s="8">
        <f>SUM('CRONOGRAMA FISICO-FINANCEIRO'!DH28:DS28)</f>
        <v>418142.34644047631</v>
      </c>
      <c r="N8" s="8">
        <f>SUM('CRONOGRAMA FISICO-FINANCEIRO'!DT28:EE28)</f>
        <v>418142.34644047631</v>
      </c>
      <c r="O8" s="8">
        <f>SUM('CRONOGRAMA FISICO-FINANCEIRO'!EF28:EQ28)</f>
        <v>418142.34644047631</v>
      </c>
      <c r="P8" s="8">
        <f>SUM('CRONOGRAMA FISICO-FINANCEIRO'!ER28:FC28)</f>
        <v>418142.34644047631</v>
      </c>
      <c r="Q8" s="8">
        <f>SUM('CRONOGRAMA FISICO-FINANCEIRO'!FD28:FO28)</f>
        <v>418142.34644047631</v>
      </c>
      <c r="R8" s="8">
        <f>SUM('CRONOGRAMA FISICO-FINANCEIRO'!FP28:GA28)</f>
        <v>418142.34644047631</v>
      </c>
      <c r="S8" s="8">
        <f>SUM('CRONOGRAMA FISICO-FINANCEIRO'!GB28:GM28)</f>
        <v>418142.34644047631</v>
      </c>
      <c r="T8" s="8">
        <f>SUM('CRONOGRAMA FISICO-FINANCEIRO'!GN28:GY28)</f>
        <v>418142.34644047631</v>
      </c>
      <c r="U8" s="8">
        <f>SUM('CRONOGRAMA FISICO-FINANCEIRO'!GZ28:HK28)</f>
        <v>418142.34644047631</v>
      </c>
      <c r="V8" s="8">
        <f>SUM('CRONOGRAMA FISICO-FINANCEIRO'!HL28:HW28)</f>
        <v>418142.34644047631</v>
      </c>
      <c r="W8" s="8">
        <f>SUM('CRONOGRAMA FISICO-FINANCEIRO'!HX28:II28)</f>
        <v>418142.34644047631</v>
      </c>
      <c r="X8" s="8">
        <f>SUM('CRONOGRAMA FISICO-FINANCEIRO'!IJ28:IU28)</f>
        <v>418142.34644047631</v>
      </c>
      <c r="Y8" s="8">
        <f>SUM('CRONOGRAMA FISICO-FINANCEIRO'!IV28:JG28)</f>
        <v>418142.34644047631</v>
      </c>
      <c r="Z8" s="8">
        <f>SUM('CRONOGRAMA FISICO-FINANCEIRO'!JH28:JS28)</f>
        <v>418142.34644047631</v>
      </c>
      <c r="AA8" s="8">
        <f>SUM('CRONOGRAMA FISICO-FINANCEIRO'!JT28:KE28)</f>
        <v>418142.34644047631</v>
      </c>
      <c r="AB8" s="8">
        <f>SUM('CRONOGRAMA FISICO-FINANCEIRO'!KF28:KQ28)</f>
        <v>418142.34644047631</v>
      </c>
    </row>
    <row r="9" spans="1:29" x14ac:dyDescent="0.25">
      <c r="B9" s="12" t="s">
        <v>408</v>
      </c>
      <c r="C9" s="3"/>
      <c r="D9" s="11">
        <f>D8*4.5%</f>
        <v>17878.900803383833</v>
      </c>
      <c r="E9" s="11">
        <f t="shared" ref="E9:AB9" si="1">E8*4.5%</f>
        <v>18816.405589821432</v>
      </c>
      <c r="F9" s="11">
        <f t="shared" si="1"/>
        <v>18816.405589821432</v>
      </c>
      <c r="G9" s="11">
        <f t="shared" si="1"/>
        <v>18816.405589821432</v>
      </c>
      <c r="H9" s="11">
        <f t="shared" si="1"/>
        <v>18816.405589821432</v>
      </c>
      <c r="I9" s="11">
        <f t="shared" si="1"/>
        <v>18816.405589821432</v>
      </c>
      <c r="J9" s="11">
        <f t="shared" si="1"/>
        <v>18816.405589821432</v>
      </c>
      <c r="K9" s="11">
        <f t="shared" si="1"/>
        <v>18816.405589821432</v>
      </c>
      <c r="L9" s="11">
        <f t="shared" si="1"/>
        <v>18816.405589821432</v>
      </c>
      <c r="M9" s="11">
        <f t="shared" si="1"/>
        <v>18816.405589821432</v>
      </c>
      <c r="N9" s="11">
        <f t="shared" si="1"/>
        <v>18816.405589821432</v>
      </c>
      <c r="O9" s="11">
        <f t="shared" si="1"/>
        <v>18816.405589821432</v>
      </c>
      <c r="P9" s="11">
        <f t="shared" si="1"/>
        <v>18816.405589821432</v>
      </c>
      <c r="Q9" s="11">
        <f t="shared" si="1"/>
        <v>18816.405589821432</v>
      </c>
      <c r="R9" s="11">
        <f t="shared" si="1"/>
        <v>18816.405589821432</v>
      </c>
      <c r="S9" s="11">
        <f t="shared" si="1"/>
        <v>18816.405589821432</v>
      </c>
      <c r="T9" s="11">
        <f t="shared" si="1"/>
        <v>18816.405589821432</v>
      </c>
      <c r="U9" s="11">
        <f t="shared" si="1"/>
        <v>18816.405589821432</v>
      </c>
      <c r="V9" s="11">
        <f t="shared" si="1"/>
        <v>18816.405589821432</v>
      </c>
      <c r="W9" s="11">
        <f t="shared" si="1"/>
        <v>18816.405589821432</v>
      </c>
      <c r="X9" s="11">
        <f t="shared" si="1"/>
        <v>18816.405589821432</v>
      </c>
      <c r="Y9" s="11">
        <f t="shared" si="1"/>
        <v>18816.405589821432</v>
      </c>
      <c r="Z9" s="11">
        <f t="shared" si="1"/>
        <v>18816.405589821432</v>
      </c>
      <c r="AA9" s="11">
        <f t="shared" si="1"/>
        <v>18816.405589821432</v>
      </c>
      <c r="AB9" s="11">
        <f t="shared" si="1"/>
        <v>18816.405589821432</v>
      </c>
      <c r="AC9" s="11"/>
    </row>
    <row r="10" spans="1:29" x14ac:dyDescent="0.25">
      <c r="B10" s="12" t="s">
        <v>346</v>
      </c>
      <c r="C10" s="3"/>
      <c r="D10" s="11">
        <f>D8*0.8%</f>
        <v>3178.4712539349039</v>
      </c>
      <c r="E10" s="11">
        <f t="shared" ref="E10:AB10" si="2">E8*0.8%</f>
        <v>3345.1387715238106</v>
      </c>
      <c r="F10" s="11">
        <f t="shared" si="2"/>
        <v>3345.1387715238106</v>
      </c>
      <c r="G10" s="11">
        <f t="shared" si="2"/>
        <v>3345.1387715238106</v>
      </c>
      <c r="H10" s="11">
        <f t="shared" si="2"/>
        <v>3345.1387715238106</v>
      </c>
      <c r="I10" s="11">
        <f t="shared" si="2"/>
        <v>3345.1387715238106</v>
      </c>
      <c r="J10" s="11">
        <f t="shared" si="2"/>
        <v>3345.1387715238106</v>
      </c>
      <c r="K10" s="11">
        <f t="shared" si="2"/>
        <v>3345.1387715238106</v>
      </c>
      <c r="L10" s="11">
        <f t="shared" si="2"/>
        <v>3345.1387715238106</v>
      </c>
      <c r="M10" s="11">
        <f t="shared" si="2"/>
        <v>3345.1387715238106</v>
      </c>
      <c r="N10" s="11">
        <f t="shared" si="2"/>
        <v>3345.1387715238106</v>
      </c>
      <c r="O10" s="11">
        <f t="shared" si="2"/>
        <v>3345.1387715238106</v>
      </c>
      <c r="P10" s="11">
        <f t="shared" si="2"/>
        <v>3345.1387715238106</v>
      </c>
      <c r="Q10" s="11">
        <f t="shared" si="2"/>
        <v>3345.1387715238106</v>
      </c>
      <c r="R10" s="11">
        <f t="shared" si="2"/>
        <v>3345.1387715238106</v>
      </c>
      <c r="S10" s="11">
        <f t="shared" si="2"/>
        <v>3345.1387715238106</v>
      </c>
      <c r="T10" s="11">
        <f t="shared" si="2"/>
        <v>3345.1387715238106</v>
      </c>
      <c r="U10" s="11">
        <f t="shared" si="2"/>
        <v>3345.1387715238106</v>
      </c>
      <c r="V10" s="11">
        <f t="shared" si="2"/>
        <v>3345.1387715238106</v>
      </c>
      <c r="W10" s="11">
        <f t="shared" si="2"/>
        <v>3345.1387715238106</v>
      </c>
      <c r="X10" s="11">
        <f t="shared" si="2"/>
        <v>3345.1387715238106</v>
      </c>
      <c r="Y10" s="11">
        <f t="shared" si="2"/>
        <v>3345.1387715238106</v>
      </c>
      <c r="Z10" s="11">
        <f t="shared" si="2"/>
        <v>3345.1387715238106</v>
      </c>
      <c r="AA10" s="11">
        <f t="shared" si="2"/>
        <v>3345.1387715238106</v>
      </c>
      <c r="AB10" s="11">
        <f t="shared" si="2"/>
        <v>3345.1387715238106</v>
      </c>
      <c r="AC10" s="11"/>
    </row>
    <row r="11" spans="1:29" x14ac:dyDescent="0.25">
      <c r="B11" s="12" t="s">
        <v>345</v>
      </c>
      <c r="C11" s="3"/>
      <c r="D11" s="11">
        <f>D8*3%</f>
        <v>11919.267202255889</v>
      </c>
      <c r="E11" s="11">
        <f t="shared" ref="E11:AB11" si="3">E8*3%</f>
        <v>12544.270393214289</v>
      </c>
      <c r="F11" s="11">
        <f t="shared" si="3"/>
        <v>12544.270393214289</v>
      </c>
      <c r="G11" s="11">
        <f t="shared" si="3"/>
        <v>12544.270393214289</v>
      </c>
      <c r="H11" s="11">
        <f t="shared" si="3"/>
        <v>12544.270393214289</v>
      </c>
      <c r="I11" s="11">
        <f t="shared" si="3"/>
        <v>12544.270393214289</v>
      </c>
      <c r="J11" s="11">
        <f t="shared" si="3"/>
        <v>12544.270393214289</v>
      </c>
      <c r="K11" s="11">
        <f t="shared" si="3"/>
        <v>12544.270393214289</v>
      </c>
      <c r="L11" s="11">
        <f t="shared" si="3"/>
        <v>12544.270393214289</v>
      </c>
      <c r="M11" s="11">
        <f t="shared" si="3"/>
        <v>12544.270393214289</v>
      </c>
      <c r="N11" s="11">
        <f t="shared" si="3"/>
        <v>12544.270393214289</v>
      </c>
      <c r="O11" s="11">
        <f t="shared" si="3"/>
        <v>12544.270393214289</v>
      </c>
      <c r="P11" s="11">
        <f t="shared" si="3"/>
        <v>12544.270393214289</v>
      </c>
      <c r="Q11" s="11">
        <f t="shared" si="3"/>
        <v>12544.270393214289</v>
      </c>
      <c r="R11" s="11">
        <f t="shared" si="3"/>
        <v>12544.270393214289</v>
      </c>
      <c r="S11" s="11">
        <f t="shared" si="3"/>
        <v>12544.270393214289</v>
      </c>
      <c r="T11" s="11">
        <f t="shared" si="3"/>
        <v>12544.270393214289</v>
      </c>
      <c r="U11" s="11">
        <f t="shared" si="3"/>
        <v>12544.270393214289</v>
      </c>
      <c r="V11" s="11">
        <f t="shared" si="3"/>
        <v>12544.270393214289</v>
      </c>
      <c r="W11" s="11">
        <f t="shared" si="3"/>
        <v>12544.270393214289</v>
      </c>
      <c r="X11" s="11">
        <f t="shared" si="3"/>
        <v>12544.270393214289</v>
      </c>
      <c r="Y11" s="11">
        <f t="shared" si="3"/>
        <v>12544.270393214289</v>
      </c>
      <c r="Z11" s="11">
        <f t="shared" si="3"/>
        <v>12544.270393214289</v>
      </c>
      <c r="AA11" s="11">
        <f t="shared" si="3"/>
        <v>12544.270393214289</v>
      </c>
      <c r="AB11" s="11">
        <f t="shared" si="3"/>
        <v>12544.270393214289</v>
      </c>
      <c r="AC11" s="11"/>
    </row>
    <row r="12" spans="1:29" s="1" customFormat="1" x14ac:dyDescent="0.25">
      <c r="B12" s="13" t="s">
        <v>874</v>
      </c>
      <c r="C12" s="3"/>
      <c r="D12" s="21">
        <f>SUM(D9:D11)</f>
        <v>32976.639259574629</v>
      </c>
      <c r="E12" s="21">
        <f t="shared" ref="E12:AB12" si="4">SUM(E9:E11)</f>
        <v>34705.814754559535</v>
      </c>
      <c r="F12" s="21">
        <f t="shared" si="4"/>
        <v>34705.814754559535</v>
      </c>
      <c r="G12" s="21">
        <f t="shared" si="4"/>
        <v>34705.814754559535</v>
      </c>
      <c r="H12" s="21">
        <f t="shared" si="4"/>
        <v>34705.814754559535</v>
      </c>
      <c r="I12" s="21">
        <f t="shared" si="4"/>
        <v>34705.814754559535</v>
      </c>
      <c r="J12" s="21">
        <f t="shared" si="4"/>
        <v>34705.814754559535</v>
      </c>
      <c r="K12" s="21">
        <f t="shared" si="4"/>
        <v>34705.814754559535</v>
      </c>
      <c r="L12" s="21">
        <f t="shared" si="4"/>
        <v>34705.814754559535</v>
      </c>
      <c r="M12" s="21">
        <f t="shared" si="4"/>
        <v>34705.814754559535</v>
      </c>
      <c r="N12" s="21">
        <f t="shared" si="4"/>
        <v>34705.814754559535</v>
      </c>
      <c r="O12" s="21">
        <f t="shared" si="4"/>
        <v>34705.814754559535</v>
      </c>
      <c r="P12" s="21">
        <f t="shared" si="4"/>
        <v>34705.814754559535</v>
      </c>
      <c r="Q12" s="21">
        <f t="shared" si="4"/>
        <v>34705.814754559535</v>
      </c>
      <c r="R12" s="21">
        <f t="shared" si="4"/>
        <v>34705.814754559535</v>
      </c>
      <c r="S12" s="21">
        <f t="shared" si="4"/>
        <v>34705.814754559535</v>
      </c>
      <c r="T12" s="21">
        <f t="shared" si="4"/>
        <v>34705.814754559535</v>
      </c>
      <c r="U12" s="21">
        <f t="shared" si="4"/>
        <v>34705.814754559535</v>
      </c>
      <c r="V12" s="21">
        <f t="shared" si="4"/>
        <v>34705.814754559535</v>
      </c>
      <c r="W12" s="21">
        <f t="shared" si="4"/>
        <v>34705.814754559535</v>
      </c>
      <c r="X12" s="21">
        <f t="shared" si="4"/>
        <v>34705.814754559535</v>
      </c>
      <c r="Y12" s="21">
        <f t="shared" si="4"/>
        <v>34705.814754559535</v>
      </c>
      <c r="Z12" s="21">
        <f t="shared" si="4"/>
        <v>34705.814754559535</v>
      </c>
      <c r="AA12" s="21">
        <f t="shared" si="4"/>
        <v>34705.814754559535</v>
      </c>
      <c r="AB12" s="21">
        <f t="shared" si="4"/>
        <v>34705.814754559535</v>
      </c>
      <c r="AC12" s="21"/>
    </row>
    <row r="13" spans="1:29" s="1" customFormat="1" x14ac:dyDescent="0.25">
      <c r="B13" s="13" t="s">
        <v>409</v>
      </c>
      <c r="C13" s="3">
        <f t="shared" ref="C13:C21" si="5">SUM(D13:AB13)</f>
        <v>9566809.027944291</v>
      </c>
      <c r="D13" s="21">
        <f>D8-D12</f>
        <v>364332.26748228836</v>
      </c>
      <c r="E13" s="21">
        <f t="shared" ref="E13:AB13" si="6">E8-E12</f>
        <v>383436.53168591677</v>
      </c>
      <c r="F13" s="21">
        <f t="shared" si="6"/>
        <v>383436.53168591677</v>
      </c>
      <c r="G13" s="21">
        <f t="shared" si="6"/>
        <v>383436.53168591677</v>
      </c>
      <c r="H13" s="21">
        <f t="shared" si="6"/>
        <v>383436.53168591677</v>
      </c>
      <c r="I13" s="21">
        <f t="shared" si="6"/>
        <v>383436.53168591677</v>
      </c>
      <c r="J13" s="21">
        <f t="shared" si="6"/>
        <v>383436.53168591677</v>
      </c>
      <c r="K13" s="21">
        <f t="shared" si="6"/>
        <v>383436.53168591677</v>
      </c>
      <c r="L13" s="21">
        <f t="shared" si="6"/>
        <v>383436.53168591677</v>
      </c>
      <c r="M13" s="21">
        <f t="shared" si="6"/>
        <v>383436.53168591677</v>
      </c>
      <c r="N13" s="21">
        <f t="shared" si="6"/>
        <v>383436.53168591677</v>
      </c>
      <c r="O13" s="21">
        <f t="shared" si="6"/>
        <v>383436.53168591677</v>
      </c>
      <c r="P13" s="21">
        <f t="shared" si="6"/>
        <v>383436.53168591677</v>
      </c>
      <c r="Q13" s="21">
        <f t="shared" si="6"/>
        <v>383436.53168591677</v>
      </c>
      <c r="R13" s="21">
        <f t="shared" si="6"/>
        <v>383436.53168591677</v>
      </c>
      <c r="S13" s="21">
        <f t="shared" si="6"/>
        <v>383436.53168591677</v>
      </c>
      <c r="T13" s="21">
        <f t="shared" si="6"/>
        <v>383436.53168591677</v>
      </c>
      <c r="U13" s="21">
        <f t="shared" si="6"/>
        <v>383436.53168591677</v>
      </c>
      <c r="V13" s="21">
        <f t="shared" si="6"/>
        <v>383436.53168591677</v>
      </c>
      <c r="W13" s="21">
        <f t="shared" si="6"/>
        <v>383436.53168591677</v>
      </c>
      <c r="X13" s="21">
        <f t="shared" si="6"/>
        <v>383436.53168591677</v>
      </c>
      <c r="Y13" s="21">
        <f t="shared" si="6"/>
        <v>383436.53168591677</v>
      </c>
      <c r="Z13" s="21">
        <f t="shared" si="6"/>
        <v>383436.53168591677</v>
      </c>
      <c r="AA13" s="21">
        <f t="shared" si="6"/>
        <v>383436.53168591677</v>
      </c>
      <c r="AB13" s="21">
        <f t="shared" si="6"/>
        <v>383436.53168591677</v>
      </c>
      <c r="AC13" s="21"/>
    </row>
    <row r="14" spans="1:29" ht="15" customHeight="1" x14ac:dyDescent="0.25">
      <c r="B14" s="12" t="s">
        <v>831</v>
      </c>
      <c r="C14" s="3"/>
      <c r="D14" s="11">
        <f t="shared" ref="D14:AB14" si="7">D7*80%</f>
        <v>201239.61599999995</v>
      </c>
      <c r="E14" s="11">
        <f t="shared" si="7"/>
        <v>201239.61599999995</v>
      </c>
      <c r="F14" s="11">
        <f t="shared" si="7"/>
        <v>201239.61599999995</v>
      </c>
      <c r="G14" s="11">
        <f t="shared" si="7"/>
        <v>201239.61599999995</v>
      </c>
      <c r="H14" s="11">
        <f t="shared" si="7"/>
        <v>201239.61599999995</v>
      </c>
      <c r="I14" s="11">
        <f t="shared" si="7"/>
        <v>201239.61599999995</v>
      </c>
      <c r="J14" s="11">
        <f t="shared" si="7"/>
        <v>201239.61599999995</v>
      </c>
      <c r="K14" s="11">
        <f t="shared" si="7"/>
        <v>201239.61599999995</v>
      </c>
      <c r="L14" s="11">
        <f t="shared" si="7"/>
        <v>201239.61599999995</v>
      </c>
      <c r="M14" s="11">
        <f t="shared" si="7"/>
        <v>201239.61599999995</v>
      </c>
      <c r="N14" s="11">
        <f t="shared" si="7"/>
        <v>201239.61599999995</v>
      </c>
      <c r="O14" s="11">
        <f t="shared" si="7"/>
        <v>201239.61599999995</v>
      </c>
      <c r="P14" s="11">
        <f t="shared" si="7"/>
        <v>201239.61599999995</v>
      </c>
      <c r="Q14" s="11">
        <f t="shared" si="7"/>
        <v>201239.61599999995</v>
      </c>
      <c r="R14" s="11">
        <f t="shared" si="7"/>
        <v>201239.61599999995</v>
      </c>
      <c r="S14" s="11">
        <f t="shared" si="7"/>
        <v>201239.61599999995</v>
      </c>
      <c r="T14" s="11">
        <f t="shared" si="7"/>
        <v>201239.61599999995</v>
      </c>
      <c r="U14" s="11">
        <f t="shared" si="7"/>
        <v>201239.61599999995</v>
      </c>
      <c r="V14" s="11">
        <f t="shared" si="7"/>
        <v>201239.61599999995</v>
      </c>
      <c r="W14" s="11">
        <f t="shared" si="7"/>
        <v>201239.61599999995</v>
      </c>
      <c r="X14" s="11">
        <f t="shared" si="7"/>
        <v>201239.61599999995</v>
      </c>
      <c r="Y14" s="11">
        <f t="shared" si="7"/>
        <v>201239.61599999995</v>
      </c>
      <c r="Z14" s="11">
        <f t="shared" si="7"/>
        <v>201239.61599999995</v>
      </c>
      <c r="AA14" s="11">
        <f t="shared" si="7"/>
        <v>201239.61599999995</v>
      </c>
      <c r="AB14" s="11">
        <f t="shared" si="7"/>
        <v>201239.61599999995</v>
      </c>
      <c r="AC14" s="11"/>
    </row>
    <row r="15" spans="1:29" s="1" customFormat="1" x14ac:dyDescent="0.25">
      <c r="B15" s="1" t="s">
        <v>410</v>
      </c>
      <c r="C15" s="3">
        <f t="shared" si="5"/>
        <v>5030990.4000000004</v>
      </c>
      <c r="D15" s="21">
        <f t="shared" ref="D15:AB15" si="8">SUM(D14:D14)</f>
        <v>201239.61599999995</v>
      </c>
      <c r="E15" s="21">
        <f t="shared" si="8"/>
        <v>201239.61599999995</v>
      </c>
      <c r="F15" s="21">
        <f t="shared" si="8"/>
        <v>201239.61599999995</v>
      </c>
      <c r="G15" s="21">
        <f t="shared" si="8"/>
        <v>201239.61599999995</v>
      </c>
      <c r="H15" s="21">
        <f t="shared" si="8"/>
        <v>201239.61599999995</v>
      </c>
      <c r="I15" s="21">
        <f t="shared" si="8"/>
        <v>201239.61599999995</v>
      </c>
      <c r="J15" s="21">
        <f t="shared" si="8"/>
        <v>201239.61599999995</v>
      </c>
      <c r="K15" s="21">
        <f t="shared" si="8"/>
        <v>201239.61599999995</v>
      </c>
      <c r="L15" s="21">
        <f t="shared" si="8"/>
        <v>201239.61599999995</v>
      </c>
      <c r="M15" s="21">
        <f t="shared" si="8"/>
        <v>201239.61599999995</v>
      </c>
      <c r="N15" s="21">
        <f t="shared" si="8"/>
        <v>201239.61599999995</v>
      </c>
      <c r="O15" s="21">
        <f t="shared" si="8"/>
        <v>201239.61599999995</v>
      </c>
      <c r="P15" s="21">
        <f t="shared" si="8"/>
        <v>201239.61599999995</v>
      </c>
      <c r="Q15" s="21">
        <f t="shared" si="8"/>
        <v>201239.61599999995</v>
      </c>
      <c r="R15" s="21">
        <f t="shared" si="8"/>
        <v>201239.61599999995</v>
      </c>
      <c r="S15" s="21">
        <f t="shared" si="8"/>
        <v>201239.61599999995</v>
      </c>
      <c r="T15" s="21">
        <f t="shared" si="8"/>
        <v>201239.61599999995</v>
      </c>
      <c r="U15" s="21">
        <f t="shared" si="8"/>
        <v>201239.61599999995</v>
      </c>
      <c r="V15" s="21">
        <f t="shared" si="8"/>
        <v>201239.61599999995</v>
      </c>
      <c r="W15" s="21">
        <f t="shared" si="8"/>
        <v>201239.61599999995</v>
      </c>
      <c r="X15" s="21">
        <f t="shared" si="8"/>
        <v>201239.61599999995</v>
      </c>
      <c r="Y15" s="21">
        <f t="shared" si="8"/>
        <v>201239.61599999995</v>
      </c>
      <c r="Z15" s="21">
        <f t="shared" si="8"/>
        <v>201239.61599999995</v>
      </c>
      <c r="AA15" s="21">
        <f t="shared" si="8"/>
        <v>201239.61599999995</v>
      </c>
      <c r="AB15" s="21">
        <f t="shared" si="8"/>
        <v>201239.61599999995</v>
      </c>
      <c r="AC15" s="21"/>
    </row>
    <row r="16" spans="1:29" s="1" customFormat="1" x14ac:dyDescent="0.25">
      <c r="B16" s="1" t="s">
        <v>411</v>
      </c>
      <c r="C16" s="3">
        <f t="shared" si="5"/>
        <v>4535818.6279442925</v>
      </c>
      <c r="D16" s="21">
        <f t="shared" ref="D16:AB16" si="9">D13-D15</f>
        <v>163092.65148228841</v>
      </c>
      <c r="E16" s="21">
        <f t="shared" si="9"/>
        <v>182196.91568591681</v>
      </c>
      <c r="F16" s="21">
        <f t="shared" si="9"/>
        <v>182196.91568591681</v>
      </c>
      <c r="G16" s="21">
        <f t="shared" si="9"/>
        <v>182196.91568591681</v>
      </c>
      <c r="H16" s="21">
        <f t="shared" si="9"/>
        <v>182196.91568591681</v>
      </c>
      <c r="I16" s="21">
        <f t="shared" si="9"/>
        <v>182196.91568591681</v>
      </c>
      <c r="J16" s="21">
        <f t="shared" si="9"/>
        <v>182196.91568591681</v>
      </c>
      <c r="K16" s="21">
        <f t="shared" si="9"/>
        <v>182196.91568591681</v>
      </c>
      <c r="L16" s="21">
        <f t="shared" si="9"/>
        <v>182196.91568591681</v>
      </c>
      <c r="M16" s="21">
        <f t="shared" si="9"/>
        <v>182196.91568591681</v>
      </c>
      <c r="N16" s="21">
        <f t="shared" si="9"/>
        <v>182196.91568591681</v>
      </c>
      <c r="O16" s="21">
        <f t="shared" si="9"/>
        <v>182196.91568591681</v>
      </c>
      <c r="P16" s="21">
        <f t="shared" si="9"/>
        <v>182196.91568591681</v>
      </c>
      <c r="Q16" s="21">
        <f t="shared" si="9"/>
        <v>182196.91568591681</v>
      </c>
      <c r="R16" s="21">
        <f t="shared" si="9"/>
        <v>182196.91568591681</v>
      </c>
      <c r="S16" s="21">
        <f t="shared" si="9"/>
        <v>182196.91568591681</v>
      </c>
      <c r="T16" s="21">
        <f t="shared" si="9"/>
        <v>182196.91568591681</v>
      </c>
      <c r="U16" s="21">
        <f t="shared" si="9"/>
        <v>182196.91568591681</v>
      </c>
      <c r="V16" s="21">
        <f t="shared" si="9"/>
        <v>182196.91568591681</v>
      </c>
      <c r="W16" s="21">
        <f t="shared" si="9"/>
        <v>182196.91568591681</v>
      </c>
      <c r="X16" s="21">
        <f t="shared" si="9"/>
        <v>182196.91568591681</v>
      </c>
      <c r="Y16" s="21">
        <f t="shared" si="9"/>
        <v>182196.91568591681</v>
      </c>
      <c r="Z16" s="21">
        <f t="shared" si="9"/>
        <v>182196.91568591681</v>
      </c>
      <c r="AA16" s="21">
        <f t="shared" si="9"/>
        <v>182196.91568591681</v>
      </c>
      <c r="AB16" s="21">
        <f t="shared" si="9"/>
        <v>182196.91568591681</v>
      </c>
      <c r="AC16" s="21"/>
    </row>
    <row r="17" spans="2:29" x14ac:dyDescent="0.25">
      <c r="B17" t="s">
        <v>832</v>
      </c>
      <c r="C17" s="3"/>
      <c r="D17" s="5">
        <f>SUM(DEPRECIACAO!D8:O8)</f>
        <v>18000</v>
      </c>
      <c r="E17" s="5">
        <f>SUM(DEPRECIACAO!P8:AA8)</f>
        <v>18000</v>
      </c>
      <c r="F17" s="5">
        <f>SUM(DEPRECIACAO!AB8:AM8)</f>
        <v>18000</v>
      </c>
      <c r="G17" s="5">
        <f>SUM(DEPRECIACAO!AN8:AY8)</f>
        <v>18000</v>
      </c>
      <c r="H17" s="5">
        <f>SUM(DEPRECIACAO!AZ8:BK8)</f>
        <v>18000</v>
      </c>
      <c r="I17" s="5">
        <f>SUM(DEPRECIACAO!BL8:BW8)</f>
        <v>18000</v>
      </c>
      <c r="J17" s="5">
        <f>SUM(DEPRECIACAO!BX8:CI8)</f>
        <v>18000</v>
      </c>
      <c r="K17" s="5">
        <f>SUM(DEPRECIACAO!CJ8:CU8)</f>
        <v>18000</v>
      </c>
      <c r="L17" s="5">
        <f>SUM(DEPRECIACAO!CV8:DG8)</f>
        <v>18000</v>
      </c>
      <c r="M17" s="5">
        <f>SUM(DEPRECIACAO!DH8:DS8)</f>
        <v>18000</v>
      </c>
      <c r="N17" s="5">
        <f>SUM(DEPRECIACAO!DT8:EE8)</f>
        <v>18000</v>
      </c>
      <c r="O17" s="5">
        <f>SUM(DEPRECIACAO!EF8:EQ8)</f>
        <v>18000</v>
      </c>
      <c r="P17" s="5">
        <f>SUM(DEPRECIACAO!ER8:FC8)</f>
        <v>18000</v>
      </c>
      <c r="Q17" s="5">
        <f>SUM(DEPRECIACAO!FD8:FO8)</f>
        <v>18000</v>
      </c>
      <c r="R17" s="5">
        <f>SUM(DEPRECIACAO!FP8:GA8)</f>
        <v>18000</v>
      </c>
      <c r="S17" s="5">
        <f>SUM(DEPRECIACAO!GB8:GM8)</f>
        <v>18000</v>
      </c>
      <c r="T17" s="5">
        <f>SUM(DEPRECIACAO!GN8:GY8)</f>
        <v>18000</v>
      </c>
      <c r="U17" s="5">
        <f>SUM(DEPRECIACAO!GZ8:HK8)</f>
        <v>18000</v>
      </c>
      <c r="V17" s="5">
        <f>SUM(DEPRECIACAO!HL8:HW8)</f>
        <v>18000</v>
      </c>
      <c r="W17" s="5">
        <f>SUM(DEPRECIACAO!HX8:II8)</f>
        <v>18000</v>
      </c>
      <c r="X17" s="5">
        <f>SUM(DEPRECIACAO!IJ8:IU8)</f>
        <v>18000</v>
      </c>
      <c r="Y17" s="5">
        <f>SUM(DEPRECIACAO!IV8:JG8)</f>
        <v>18000</v>
      </c>
      <c r="Z17" s="5">
        <f>SUM(DEPRECIACAO!JH8:JS8)</f>
        <v>18000</v>
      </c>
      <c r="AA17" s="5">
        <f>SUM(DEPRECIACAO!JT8:KE8)</f>
        <v>18000</v>
      </c>
      <c r="AB17" s="5">
        <f>SUM(DEPRECIACAO!KF8:KQ8)</f>
        <v>18000</v>
      </c>
    </row>
    <row r="18" spans="2:29" s="1" customFormat="1" x14ac:dyDescent="0.25">
      <c r="B18" s="1" t="s">
        <v>412</v>
      </c>
      <c r="C18" s="3">
        <f t="shared" si="5"/>
        <v>4085818.6279442916</v>
      </c>
      <c r="D18" s="21">
        <f>D16-D17</f>
        <v>145092.65148228841</v>
      </c>
      <c r="E18" s="21">
        <f t="shared" ref="E18:AA18" si="10">E16-E17</f>
        <v>164196.91568591681</v>
      </c>
      <c r="F18" s="21">
        <f t="shared" si="10"/>
        <v>164196.91568591681</v>
      </c>
      <c r="G18" s="21">
        <f t="shared" si="10"/>
        <v>164196.91568591681</v>
      </c>
      <c r="H18" s="21">
        <f t="shared" si="10"/>
        <v>164196.91568591681</v>
      </c>
      <c r="I18" s="21">
        <f t="shared" si="10"/>
        <v>164196.91568591681</v>
      </c>
      <c r="J18" s="21">
        <f t="shared" si="10"/>
        <v>164196.91568591681</v>
      </c>
      <c r="K18" s="21">
        <f t="shared" si="10"/>
        <v>164196.91568591681</v>
      </c>
      <c r="L18" s="21">
        <f t="shared" si="10"/>
        <v>164196.91568591681</v>
      </c>
      <c r="M18" s="21">
        <f t="shared" si="10"/>
        <v>164196.91568591681</v>
      </c>
      <c r="N18" s="21">
        <f t="shared" si="10"/>
        <v>164196.91568591681</v>
      </c>
      <c r="O18" s="21">
        <f t="shared" si="10"/>
        <v>164196.91568591681</v>
      </c>
      <c r="P18" s="21">
        <f t="shared" si="10"/>
        <v>164196.91568591681</v>
      </c>
      <c r="Q18" s="21">
        <f t="shared" si="10"/>
        <v>164196.91568591681</v>
      </c>
      <c r="R18" s="21">
        <f t="shared" si="10"/>
        <v>164196.91568591681</v>
      </c>
      <c r="S18" s="21">
        <f t="shared" si="10"/>
        <v>164196.91568591681</v>
      </c>
      <c r="T18" s="21">
        <f t="shared" si="10"/>
        <v>164196.91568591681</v>
      </c>
      <c r="U18" s="21">
        <f t="shared" si="10"/>
        <v>164196.91568591681</v>
      </c>
      <c r="V18" s="21">
        <f t="shared" si="10"/>
        <v>164196.91568591681</v>
      </c>
      <c r="W18" s="21">
        <f t="shared" si="10"/>
        <v>164196.91568591681</v>
      </c>
      <c r="X18" s="21">
        <f t="shared" si="10"/>
        <v>164196.91568591681</v>
      </c>
      <c r="Y18" s="21">
        <f t="shared" si="10"/>
        <v>164196.91568591681</v>
      </c>
      <c r="Z18" s="21">
        <f t="shared" si="10"/>
        <v>164196.91568591681</v>
      </c>
      <c r="AA18" s="21">
        <f t="shared" si="10"/>
        <v>164196.91568591681</v>
      </c>
      <c r="AB18" s="21">
        <f>AB16-AB17</f>
        <v>164196.91568591681</v>
      </c>
      <c r="AC18" s="21"/>
    </row>
    <row r="19" spans="2:29" x14ac:dyDescent="0.25">
      <c r="B19" t="s">
        <v>413</v>
      </c>
      <c r="C19" s="3"/>
      <c r="D19" s="22">
        <f>D18*24%</f>
        <v>34822.236355749214</v>
      </c>
      <c r="E19" s="22">
        <f t="shared" ref="E19:AB19" si="11">E18*24%</f>
        <v>39407.259764620037</v>
      </c>
      <c r="F19" s="22">
        <f t="shared" si="11"/>
        <v>39407.259764620037</v>
      </c>
      <c r="G19" s="22">
        <f t="shared" si="11"/>
        <v>39407.259764620037</v>
      </c>
      <c r="H19" s="22">
        <f t="shared" si="11"/>
        <v>39407.259764620037</v>
      </c>
      <c r="I19" s="22">
        <f t="shared" si="11"/>
        <v>39407.259764620037</v>
      </c>
      <c r="J19" s="22">
        <f t="shared" si="11"/>
        <v>39407.259764620037</v>
      </c>
      <c r="K19" s="22">
        <f t="shared" si="11"/>
        <v>39407.259764620037</v>
      </c>
      <c r="L19" s="22">
        <f t="shared" si="11"/>
        <v>39407.259764620037</v>
      </c>
      <c r="M19" s="22">
        <f t="shared" si="11"/>
        <v>39407.259764620037</v>
      </c>
      <c r="N19" s="22">
        <f t="shared" si="11"/>
        <v>39407.259764620037</v>
      </c>
      <c r="O19" s="22">
        <f t="shared" si="11"/>
        <v>39407.259764620037</v>
      </c>
      <c r="P19" s="22">
        <f t="shared" si="11"/>
        <v>39407.259764620037</v>
      </c>
      <c r="Q19" s="22">
        <f t="shared" si="11"/>
        <v>39407.259764620037</v>
      </c>
      <c r="R19" s="22">
        <f t="shared" si="11"/>
        <v>39407.259764620037</v>
      </c>
      <c r="S19" s="22">
        <f t="shared" si="11"/>
        <v>39407.259764620037</v>
      </c>
      <c r="T19" s="22">
        <f t="shared" si="11"/>
        <v>39407.259764620037</v>
      </c>
      <c r="U19" s="22">
        <f t="shared" si="11"/>
        <v>39407.259764620037</v>
      </c>
      <c r="V19" s="22">
        <f t="shared" si="11"/>
        <v>39407.259764620037</v>
      </c>
      <c r="W19" s="22">
        <f t="shared" si="11"/>
        <v>39407.259764620037</v>
      </c>
      <c r="X19" s="22">
        <f t="shared" si="11"/>
        <v>39407.259764620037</v>
      </c>
      <c r="Y19" s="22">
        <f t="shared" si="11"/>
        <v>39407.259764620037</v>
      </c>
      <c r="Z19" s="22">
        <f t="shared" si="11"/>
        <v>39407.259764620037</v>
      </c>
      <c r="AA19" s="22">
        <f t="shared" si="11"/>
        <v>39407.259764620037</v>
      </c>
      <c r="AB19" s="22">
        <f t="shared" si="11"/>
        <v>39407.259764620037</v>
      </c>
    </row>
    <row r="20" spans="2:29" x14ac:dyDescent="0.25">
      <c r="B20" t="s">
        <v>443</v>
      </c>
      <c r="C20" s="3"/>
      <c r="D20" s="22">
        <f>D18*0.1</f>
        <v>14509.265148228842</v>
      </c>
      <c r="E20" s="22">
        <f t="shared" ref="E20:AB20" si="12">E18*0.1</f>
        <v>16419.691568591683</v>
      </c>
      <c r="F20" s="22">
        <f t="shared" si="12"/>
        <v>16419.691568591683</v>
      </c>
      <c r="G20" s="22">
        <f t="shared" si="12"/>
        <v>16419.691568591683</v>
      </c>
      <c r="H20" s="22">
        <f t="shared" si="12"/>
        <v>16419.691568591683</v>
      </c>
      <c r="I20" s="22">
        <f t="shared" si="12"/>
        <v>16419.691568591683</v>
      </c>
      <c r="J20" s="22">
        <f t="shared" si="12"/>
        <v>16419.691568591683</v>
      </c>
      <c r="K20" s="22">
        <f t="shared" si="12"/>
        <v>16419.691568591683</v>
      </c>
      <c r="L20" s="22">
        <f t="shared" si="12"/>
        <v>16419.691568591683</v>
      </c>
      <c r="M20" s="22">
        <f t="shared" si="12"/>
        <v>16419.691568591683</v>
      </c>
      <c r="N20" s="22">
        <f t="shared" si="12"/>
        <v>16419.691568591683</v>
      </c>
      <c r="O20" s="22">
        <f t="shared" si="12"/>
        <v>16419.691568591683</v>
      </c>
      <c r="P20" s="22">
        <f t="shared" si="12"/>
        <v>16419.691568591683</v>
      </c>
      <c r="Q20" s="22">
        <f t="shared" si="12"/>
        <v>16419.691568591683</v>
      </c>
      <c r="R20" s="22">
        <f t="shared" si="12"/>
        <v>16419.691568591683</v>
      </c>
      <c r="S20" s="22">
        <f t="shared" si="12"/>
        <v>16419.691568591683</v>
      </c>
      <c r="T20" s="22">
        <f t="shared" si="12"/>
        <v>16419.691568591683</v>
      </c>
      <c r="U20" s="22">
        <f t="shared" si="12"/>
        <v>16419.691568591683</v>
      </c>
      <c r="V20" s="22">
        <f t="shared" si="12"/>
        <v>16419.691568591683</v>
      </c>
      <c r="W20" s="22">
        <f t="shared" si="12"/>
        <v>16419.691568591683</v>
      </c>
      <c r="X20" s="22">
        <f t="shared" si="12"/>
        <v>16419.691568591683</v>
      </c>
      <c r="Y20" s="22">
        <f t="shared" si="12"/>
        <v>16419.691568591683</v>
      </c>
      <c r="Z20" s="22">
        <f t="shared" si="12"/>
        <v>16419.691568591683</v>
      </c>
      <c r="AA20" s="22">
        <f t="shared" si="12"/>
        <v>16419.691568591683</v>
      </c>
      <c r="AB20" s="22">
        <f t="shared" si="12"/>
        <v>16419.691568591683</v>
      </c>
    </row>
    <row r="21" spans="2:29" s="1" customFormat="1" x14ac:dyDescent="0.25">
      <c r="B21" s="1" t="s">
        <v>414</v>
      </c>
      <c r="C21" s="3">
        <f t="shared" si="5"/>
        <v>2696640.294443232</v>
      </c>
      <c r="D21" s="21">
        <f>D18-D19-D20</f>
        <v>95761.149978310335</v>
      </c>
      <c r="E21" s="21">
        <f t="shared" ref="E21:AB21" si="13">E18-E19-E20</f>
        <v>108369.96435270508</v>
      </c>
      <c r="F21" s="21">
        <f t="shared" si="13"/>
        <v>108369.96435270508</v>
      </c>
      <c r="G21" s="21">
        <f t="shared" si="13"/>
        <v>108369.96435270508</v>
      </c>
      <c r="H21" s="21">
        <f t="shared" si="13"/>
        <v>108369.96435270508</v>
      </c>
      <c r="I21" s="21">
        <f t="shared" si="13"/>
        <v>108369.96435270508</v>
      </c>
      <c r="J21" s="21">
        <f t="shared" si="13"/>
        <v>108369.96435270508</v>
      </c>
      <c r="K21" s="21">
        <f t="shared" si="13"/>
        <v>108369.96435270508</v>
      </c>
      <c r="L21" s="21">
        <f t="shared" si="13"/>
        <v>108369.96435270508</v>
      </c>
      <c r="M21" s="21">
        <f t="shared" si="13"/>
        <v>108369.96435270508</v>
      </c>
      <c r="N21" s="21">
        <f t="shared" si="13"/>
        <v>108369.96435270508</v>
      </c>
      <c r="O21" s="21">
        <f t="shared" si="13"/>
        <v>108369.96435270508</v>
      </c>
      <c r="P21" s="21">
        <f t="shared" si="13"/>
        <v>108369.96435270508</v>
      </c>
      <c r="Q21" s="21">
        <f t="shared" si="13"/>
        <v>108369.96435270508</v>
      </c>
      <c r="R21" s="21">
        <f t="shared" si="13"/>
        <v>108369.96435270508</v>
      </c>
      <c r="S21" s="21">
        <f t="shared" si="13"/>
        <v>108369.96435270508</v>
      </c>
      <c r="T21" s="21">
        <f t="shared" si="13"/>
        <v>108369.96435270508</v>
      </c>
      <c r="U21" s="21">
        <f t="shared" si="13"/>
        <v>108369.96435270508</v>
      </c>
      <c r="V21" s="21">
        <f t="shared" si="13"/>
        <v>108369.96435270508</v>
      </c>
      <c r="W21" s="21">
        <f t="shared" si="13"/>
        <v>108369.96435270508</v>
      </c>
      <c r="X21" s="21">
        <f t="shared" si="13"/>
        <v>108369.96435270508</v>
      </c>
      <c r="Y21" s="21">
        <f t="shared" si="13"/>
        <v>108369.96435270508</v>
      </c>
      <c r="Z21" s="21">
        <f t="shared" si="13"/>
        <v>108369.96435270508</v>
      </c>
      <c r="AA21" s="21">
        <f t="shared" si="13"/>
        <v>108369.96435270508</v>
      </c>
      <c r="AB21" s="21">
        <f t="shared" si="13"/>
        <v>108369.96435270508</v>
      </c>
      <c r="AC21" s="21"/>
    </row>
    <row r="22" spans="2:29" x14ac:dyDescent="0.25">
      <c r="B22" t="s">
        <v>872</v>
      </c>
      <c r="D22" s="11">
        <f>D17</f>
        <v>18000</v>
      </c>
      <c r="E22" s="11">
        <f t="shared" ref="E22:AB22" si="14">E17</f>
        <v>18000</v>
      </c>
      <c r="F22" s="11">
        <f t="shared" si="14"/>
        <v>18000</v>
      </c>
      <c r="G22" s="11">
        <f t="shared" si="14"/>
        <v>18000</v>
      </c>
      <c r="H22" s="11">
        <f t="shared" si="14"/>
        <v>18000</v>
      </c>
      <c r="I22" s="11">
        <f t="shared" si="14"/>
        <v>18000</v>
      </c>
      <c r="J22" s="11">
        <f t="shared" si="14"/>
        <v>18000</v>
      </c>
      <c r="K22" s="11">
        <f t="shared" si="14"/>
        <v>18000</v>
      </c>
      <c r="L22" s="11">
        <f t="shared" si="14"/>
        <v>18000</v>
      </c>
      <c r="M22" s="11">
        <f t="shared" si="14"/>
        <v>18000</v>
      </c>
      <c r="N22" s="11">
        <f t="shared" si="14"/>
        <v>18000</v>
      </c>
      <c r="O22" s="11">
        <f t="shared" si="14"/>
        <v>18000</v>
      </c>
      <c r="P22" s="11">
        <f t="shared" si="14"/>
        <v>18000</v>
      </c>
      <c r="Q22" s="11">
        <f t="shared" si="14"/>
        <v>18000</v>
      </c>
      <c r="R22" s="11">
        <f t="shared" si="14"/>
        <v>18000</v>
      </c>
      <c r="S22" s="11">
        <f t="shared" si="14"/>
        <v>18000</v>
      </c>
      <c r="T22" s="11">
        <f t="shared" si="14"/>
        <v>18000</v>
      </c>
      <c r="U22" s="11">
        <f t="shared" si="14"/>
        <v>18000</v>
      </c>
      <c r="V22" s="11">
        <f t="shared" si="14"/>
        <v>18000</v>
      </c>
      <c r="W22" s="11">
        <f t="shared" si="14"/>
        <v>18000</v>
      </c>
      <c r="X22" s="11">
        <f t="shared" si="14"/>
        <v>18000</v>
      </c>
      <c r="Y22" s="11">
        <f t="shared" si="14"/>
        <v>18000</v>
      </c>
      <c r="Z22" s="11">
        <f t="shared" si="14"/>
        <v>18000</v>
      </c>
      <c r="AA22" s="11">
        <f t="shared" si="14"/>
        <v>18000</v>
      </c>
      <c r="AB22" s="11">
        <f t="shared" si="14"/>
        <v>18000</v>
      </c>
    </row>
    <row r="23" spans="2:29" x14ac:dyDescent="0.25">
      <c r="B23" t="s">
        <v>415</v>
      </c>
      <c r="D23" s="22">
        <f>SUM('PLANO NEGOCIOS REFERENCIAL MENS'!D18:O18)</f>
        <v>-1317058.0161453488</v>
      </c>
      <c r="E23" s="22">
        <f>SUM('PLANO NEGOCIOS REFERENCIAL MENS'!P18:AA18)</f>
        <v>0</v>
      </c>
      <c r="F23" s="22">
        <f>SUM('PLANO NEGOCIOS REFERENCIAL MENS'!AB18:AM18)</f>
        <v>0</v>
      </c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</row>
    <row r="24" spans="2:29" s="1" customFormat="1" x14ac:dyDescent="0.25">
      <c r="B24" s="1" t="s">
        <v>416</v>
      </c>
      <c r="D24" s="21">
        <f t="shared" ref="D24:AB24" si="15">D21+D22+D23</f>
        <v>-1203296.8661670384</v>
      </c>
      <c r="E24" s="21">
        <f t="shared" si="15"/>
        <v>126369.96435270508</v>
      </c>
      <c r="F24" s="21">
        <f t="shared" si="15"/>
        <v>126369.96435270508</v>
      </c>
      <c r="G24" s="21">
        <f t="shared" si="15"/>
        <v>126369.96435270508</v>
      </c>
      <c r="H24" s="21">
        <f t="shared" si="15"/>
        <v>126369.96435270508</v>
      </c>
      <c r="I24" s="21">
        <f t="shared" si="15"/>
        <v>126369.96435270508</v>
      </c>
      <c r="J24" s="21">
        <f t="shared" si="15"/>
        <v>126369.96435270508</v>
      </c>
      <c r="K24" s="21">
        <f t="shared" si="15"/>
        <v>126369.96435270508</v>
      </c>
      <c r="L24" s="21">
        <f t="shared" si="15"/>
        <v>126369.96435270508</v>
      </c>
      <c r="M24" s="21">
        <f t="shared" si="15"/>
        <v>126369.96435270508</v>
      </c>
      <c r="N24" s="21">
        <f t="shared" si="15"/>
        <v>126369.96435270508</v>
      </c>
      <c r="O24" s="21">
        <f t="shared" si="15"/>
        <v>126369.96435270508</v>
      </c>
      <c r="P24" s="21">
        <f t="shared" si="15"/>
        <v>126369.96435270508</v>
      </c>
      <c r="Q24" s="21">
        <f t="shared" si="15"/>
        <v>126369.96435270508</v>
      </c>
      <c r="R24" s="21">
        <f t="shared" si="15"/>
        <v>126369.96435270508</v>
      </c>
      <c r="S24" s="21">
        <f t="shared" si="15"/>
        <v>126369.96435270508</v>
      </c>
      <c r="T24" s="21">
        <f t="shared" si="15"/>
        <v>126369.96435270508</v>
      </c>
      <c r="U24" s="21">
        <f t="shared" si="15"/>
        <v>126369.96435270508</v>
      </c>
      <c r="V24" s="21">
        <f t="shared" si="15"/>
        <v>126369.96435270508</v>
      </c>
      <c r="W24" s="21">
        <f t="shared" si="15"/>
        <v>126369.96435270508</v>
      </c>
      <c r="X24" s="21">
        <f t="shared" si="15"/>
        <v>126369.96435270508</v>
      </c>
      <c r="Y24" s="21">
        <f t="shared" si="15"/>
        <v>126369.96435270508</v>
      </c>
      <c r="Z24" s="21">
        <f t="shared" si="15"/>
        <v>126369.96435270508</v>
      </c>
      <c r="AA24" s="21">
        <f t="shared" si="15"/>
        <v>126369.96435270508</v>
      </c>
      <c r="AB24" s="21">
        <f t="shared" si="15"/>
        <v>126369.96435270508</v>
      </c>
    </row>
    <row r="25" spans="2:29" s="1" customFormat="1" x14ac:dyDescent="0.25">
      <c r="B25" s="1" t="s">
        <v>779</v>
      </c>
      <c r="D25" s="21">
        <f>D24</f>
        <v>-1203296.8661670384</v>
      </c>
      <c r="E25" s="21">
        <f t="shared" ref="E25:AB25" si="16">D25+E24</f>
        <v>-1076926.9018143334</v>
      </c>
      <c r="F25" s="21">
        <f t="shared" si="16"/>
        <v>-950556.93746162835</v>
      </c>
      <c r="G25" s="21">
        <f t="shared" si="16"/>
        <v>-824186.9731089233</v>
      </c>
      <c r="H25" s="21">
        <f t="shared" si="16"/>
        <v>-697817.00875621825</v>
      </c>
      <c r="I25" s="21">
        <f t="shared" si="16"/>
        <v>-571447.04440351319</v>
      </c>
      <c r="J25" s="21">
        <f t="shared" si="16"/>
        <v>-445077.08005080814</v>
      </c>
      <c r="K25" s="21">
        <f t="shared" si="16"/>
        <v>-318707.11569810309</v>
      </c>
      <c r="L25" s="21">
        <f t="shared" si="16"/>
        <v>-192337.15134539802</v>
      </c>
      <c r="M25" s="21">
        <f t="shared" si="16"/>
        <v>-65967.186992692936</v>
      </c>
      <c r="N25" s="21">
        <f t="shared" si="16"/>
        <v>60402.777360012144</v>
      </c>
      <c r="O25" s="21">
        <f t="shared" si="16"/>
        <v>186772.74171271722</v>
      </c>
      <c r="P25" s="21">
        <f t="shared" si="16"/>
        <v>313142.70606542227</v>
      </c>
      <c r="Q25" s="21">
        <f t="shared" si="16"/>
        <v>439512.67041812732</v>
      </c>
      <c r="R25" s="21">
        <f t="shared" si="16"/>
        <v>565882.63477083237</v>
      </c>
      <c r="S25" s="21">
        <f t="shared" si="16"/>
        <v>692252.59912353742</v>
      </c>
      <c r="T25" s="21">
        <f t="shared" si="16"/>
        <v>818622.56347624247</v>
      </c>
      <c r="U25" s="21">
        <f t="shared" si="16"/>
        <v>944992.52782894752</v>
      </c>
      <c r="V25" s="21">
        <f t="shared" si="16"/>
        <v>1071362.4921816527</v>
      </c>
      <c r="W25" s="21">
        <f t="shared" si="16"/>
        <v>1197732.4565343577</v>
      </c>
      <c r="X25" s="21">
        <f t="shared" si="16"/>
        <v>1324102.4208870628</v>
      </c>
      <c r="Y25" s="21">
        <f t="shared" si="16"/>
        <v>1450472.3852397678</v>
      </c>
      <c r="Z25" s="21">
        <f t="shared" si="16"/>
        <v>1576842.3495924729</v>
      </c>
      <c r="AA25" s="21">
        <f t="shared" si="16"/>
        <v>1703212.3139451779</v>
      </c>
      <c r="AB25" s="21">
        <f t="shared" si="16"/>
        <v>1829582.278297883</v>
      </c>
    </row>
    <row r="26" spans="2:29" s="1" customFormat="1" x14ac:dyDescent="0.25">
      <c r="B26" s="23" t="s">
        <v>775</v>
      </c>
      <c r="C26" s="24">
        <f>IRR(D24:AB24)</f>
        <v>9.2437757742865001E-2</v>
      </c>
    </row>
  </sheetData>
  <mergeCells count="3">
    <mergeCell ref="A2:E2"/>
    <mergeCell ref="A3:B3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4"/>
  <sheetViews>
    <sheetView workbookViewId="0">
      <selection sqref="A1:E1"/>
    </sheetView>
  </sheetViews>
  <sheetFormatPr defaultRowHeight="15" x14ac:dyDescent="0.25"/>
  <cols>
    <col min="1" max="1" width="28.42578125" customWidth="1"/>
    <col min="2" max="2" width="11.140625" customWidth="1"/>
    <col min="3" max="3" width="14.5703125" customWidth="1"/>
    <col min="4" max="4" width="12.7109375" customWidth="1"/>
    <col min="5" max="5" width="17.5703125" customWidth="1"/>
  </cols>
  <sheetData>
    <row r="1" spans="1:5" x14ac:dyDescent="0.25">
      <c r="A1" s="96" t="s">
        <v>838</v>
      </c>
      <c r="B1" s="96"/>
      <c r="C1" s="96"/>
      <c r="D1" s="96"/>
      <c r="E1" s="96"/>
    </row>
    <row r="2" spans="1:5" x14ac:dyDescent="0.25">
      <c r="A2" s="40" t="s">
        <v>344</v>
      </c>
      <c r="B2" s="40" t="s">
        <v>306</v>
      </c>
      <c r="C2" s="40" t="s">
        <v>307</v>
      </c>
      <c r="D2" s="40" t="s">
        <v>308</v>
      </c>
      <c r="E2" s="40" t="s">
        <v>309</v>
      </c>
    </row>
    <row r="3" spans="1:5" x14ac:dyDescent="0.25">
      <c r="A3" s="27" t="s">
        <v>821</v>
      </c>
      <c r="B3" s="27"/>
      <c r="C3" s="27"/>
      <c r="D3" s="27"/>
      <c r="E3" s="27"/>
    </row>
    <row r="4" spans="1:5" x14ac:dyDescent="0.25">
      <c r="A4" s="27" t="s">
        <v>316</v>
      </c>
      <c r="B4" s="27" t="s">
        <v>311</v>
      </c>
      <c r="C4" s="80">
        <v>0.7</v>
      </c>
      <c r="D4" s="46">
        <f>INSUMOS!E12</f>
        <v>18.635755813953487</v>
      </c>
      <c r="E4" s="56">
        <f>C4*D4</f>
        <v>13.045029069767441</v>
      </c>
    </row>
    <row r="5" spans="1:5" x14ac:dyDescent="0.25">
      <c r="A5" s="27" t="s">
        <v>310</v>
      </c>
      <c r="B5" s="27" t="s">
        <v>311</v>
      </c>
      <c r="C5" s="88">
        <v>0.7</v>
      </c>
      <c r="D5" s="56">
        <f>INSUMOS!E16</f>
        <v>25.535755813953493</v>
      </c>
      <c r="E5" s="56">
        <f>C5*D5</f>
        <v>17.875029069767443</v>
      </c>
    </row>
    <row r="6" spans="1:5" x14ac:dyDescent="0.25">
      <c r="A6" s="27" t="s">
        <v>325</v>
      </c>
      <c r="B6" s="27" t="s">
        <v>311</v>
      </c>
      <c r="C6" s="80">
        <v>0.35</v>
      </c>
      <c r="D6" s="56">
        <f>INSUMOS!E20</f>
        <v>38.260755813953494</v>
      </c>
      <c r="E6" s="56">
        <f>C6*D6</f>
        <v>13.391264534883723</v>
      </c>
    </row>
    <row r="7" spans="1:5" x14ac:dyDescent="0.25">
      <c r="A7" s="27" t="s">
        <v>808</v>
      </c>
      <c r="B7" s="27" t="s">
        <v>311</v>
      </c>
      <c r="C7" s="88">
        <v>0.2</v>
      </c>
      <c r="D7" s="56">
        <f>INSUMOS!E21</f>
        <v>181.88575581395349</v>
      </c>
      <c r="E7" s="56">
        <f>C7*D7</f>
        <v>36.377151162790703</v>
      </c>
    </row>
    <row r="8" spans="1:5" x14ac:dyDescent="0.25">
      <c r="A8" s="27" t="s">
        <v>839</v>
      </c>
      <c r="B8" s="27"/>
      <c r="C8" s="27"/>
      <c r="D8" s="27"/>
      <c r="E8" s="46">
        <f>SUM(E4:E7)</f>
        <v>80.688473837209301</v>
      </c>
    </row>
    <row r="9" spans="1:5" x14ac:dyDescent="0.25">
      <c r="A9" s="27" t="s">
        <v>312</v>
      </c>
      <c r="B9" s="27"/>
      <c r="C9" s="27"/>
      <c r="D9" s="27"/>
      <c r="E9" s="27"/>
    </row>
    <row r="10" spans="1:5" x14ac:dyDescent="0.25">
      <c r="A10" s="27" t="s">
        <v>378</v>
      </c>
      <c r="B10" s="27" t="s">
        <v>313</v>
      </c>
      <c r="C10" s="88">
        <v>0.7</v>
      </c>
      <c r="D10" s="56">
        <f>INSUMOS!C25</f>
        <v>106.73</v>
      </c>
      <c r="E10" s="56">
        <f>C10*D10</f>
        <v>74.710999999999999</v>
      </c>
    </row>
    <row r="11" spans="1:5" x14ac:dyDescent="0.25">
      <c r="A11" s="27" t="s">
        <v>459</v>
      </c>
      <c r="B11" s="27" t="s">
        <v>313</v>
      </c>
      <c r="C11" s="88">
        <v>0.35</v>
      </c>
      <c r="D11" s="56">
        <f>INSUMOS!C27</f>
        <v>70.040000000000006</v>
      </c>
      <c r="E11" s="56">
        <f>C11*D11</f>
        <v>24.513999999999999</v>
      </c>
    </row>
    <row r="12" spans="1:5" x14ac:dyDescent="0.25">
      <c r="A12" s="27" t="s">
        <v>314</v>
      </c>
      <c r="B12" s="27"/>
      <c r="C12" s="56"/>
      <c r="D12" s="56"/>
      <c r="E12" s="56">
        <f>E10+E11</f>
        <v>99.224999999999994</v>
      </c>
    </row>
    <row r="13" spans="1:5" x14ac:dyDescent="0.25">
      <c r="A13" s="27"/>
      <c r="B13" s="27"/>
      <c r="C13" s="56"/>
      <c r="D13" s="56"/>
      <c r="E13" s="56"/>
    </row>
    <row r="14" spans="1:5" x14ac:dyDescent="0.25">
      <c r="A14" s="27" t="s">
        <v>315</v>
      </c>
      <c r="B14" s="27"/>
      <c r="C14" s="56">
        <f>LUMINARIAS!C5</f>
        <v>714</v>
      </c>
      <c r="D14" s="56">
        <f>E8+E12</f>
        <v>179.9134738372093</v>
      </c>
      <c r="E14" s="56">
        <f>C14*D14</f>
        <v>128458.22031976744</v>
      </c>
    </row>
  </sheetData>
  <mergeCells count="1">
    <mergeCell ref="A1:E1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5"/>
  <sheetViews>
    <sheetView workbookViewId="0">
      <selection sqref="A1:E1"/>
    </sheetView>
  </sheetViews>
  <sheetFormatPr defaultRowHeight="15" x14ac:dyDescent="0.25"/>
  <cols>
    <col min="1" max="1" width="28.5703125" customWidth="1"/>
    <col min="3" max="3" width="12" customWidth="1"/>
    <col min="4" max="4" width="11.140625" customWidth="1"/>
    <col min="5" max="5" width="11.5703125" customWidth="1"/>
  </cols>
  <sheetData>
    <row r="1" spans="1:6" x14ac:dyDescent="0.25">
      <c r="A1" s="96" t="s">
        <v>317</v>
      </c>
      <c r="B1" s="96"/>
      <c r="C1" s="96"/>
      <c r="D1" s="96"/>
      <c r="E1" s="96"/>
    </row>
    <row r="2" spans="1:6" x14ac:dyDescent="0.25">
      <c r="A2" s="39" t="s">
        <v>318</v>
      </c>
      <c r="B2" s="39" t="s">
        <v>319</v>
      </c>
      <c r="C2" s="39" t="s">
        <v>320</v>
      </c>
      <c r="D2" s="39" t="s">
        <v>321</v>
      </c>
      <c r="E2" s="39" t="s">
        <v>322</v>
      </c>
    </row>
    <row r="3" spans="1:6" x14ac:dyDescent="0.25">
      <c r="A3" s="27" t="s">
        <v>833</v>
      </c>
      <c r="B3" s="27" t="s">
        <v>323</v>
      </c>
      <c r="C3" s="56">
        <f>LUMINARIAS!C5</f>
        <v>714</v>
      </c>
      <c r="D3" s="88">
        <v>6</v>
      </c>
      <c r="E3" s="56">
        <f>C3*D3</f>
        <v>4284</v>
      </c>
      <c r="F3" s="55"/>
    </row>
    <row r="4" spans="1:6" x14ac:dyDescent="0.25">
      <c r="A4" s="27" t="s">
        <v>324</v>
      </c>
      <c r="B4" s="27" t="s">
        <v>323</v>
      </c>
      <c r="C4" s="56">
        <f>C3</f>
        <v>714</v>
      </c>
      <c r="D4" s="88">
        <v>14</v>
      </c>
      <c r="E4" s="56">
        <f>C4*D4</f>
        <v>9996</v>
      </c>
      <c r="F4" s="55"/>
    </row>
    <row r="5" spans="1:6" x14ac:dyDescent="0.25">
      <c r="A5" s="27" t="s">
        <v>1</v>
      </c>
      <c r="B5" s="27"/>
      <c r="C5" s="56"/>
      <c r="D5" s="56"/>
      <c r="E5" s="56">
        <f>SUM(E3:E4)</f>
        <v>14280</v>
      </c>
    </row>
  </sheetData>
  <mergeCells count="1">
    <mergeCell ref="A1:E1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6"/>
  <sheetViews>
    <sheetView workbookViewId="0">
      <selection sqref="A1:E1"/>
    </sheetView>
  </sheetViews>
  <sheetFormatPr defaultRowHeight="15" x14ac:dyDescent="0.25"/>
  <cols>
    <col min="1" max="1" width="52.85546875" bestFit="1" customWidth="1"/>
    <col min="2" max="2" width="7.85546875" style="37" customWidth="1"/>
    <col min="3" max="3" width="12.42578125" customWidth="1"/>
    <col min="4" max="4" width="11" customWidth="1"/>
    <col min="5" max="5" width="16.7109375" customWidth="1"/>
  </cols>
  <sheetData>
    <row r="1" spans="1:5" x14ac:dyDescent="0.25">
      <c r="A1" s="96" t="s">
        <v>810</v>
      </c>
      <c r="B1" s="96"/>
      <c r="C1" s="96"/>
      <c r="D1" s="96"/>
      <c r="E1" s="96"/>
    </row>
    <row r="2" spans="1:5" x14ac:dyDescent="0.25">
      <c r="A2" s="39" t="s">
        <v>344</v>
      </c>
      <c r="B2" s="39" t="s">
        <v>371</v>
      </c>
      <c r="C2" s="89" t="s">
        <v>372</v>
      </c>
      <c r="D2" s="68" t="s">
        <v>373</v>
      </c>
      <c r="E2" s="68" t="s">
        <v>374</v>
      </c>
    </row>
    <row r="3" spans="1:5" x14ac:dyDescent="0.25">
      <c r="A3" s="29" t="s">
        <v>817</v>
      </c>
      <c r="B3" s="40"/>
      <c r="C3" s="26"/>
      <c r="D3" s="26"/>
      <c r="E3" s="26"/>
    </row>
    <row r="4" spans="1:5" x14ac:dyDescent="0.25">
      <c r="A4" s="27" t="s">
        <v>316</v>
      </c>
      <c r="B4" s="40" t="s">
        <v>375</v>
      </c>
      <c r="C4" s="26">
        <v>0.2</v>
      </c>
      <c r="D4" s="26">
        <f>INSUMOS!E12</f>
        <v>18.635755813953487</v>
      </c>
      <c r="E4" s="26">
        <f>C4*D4</f>
        <v>3.7271511627906975</v>
      </c>
    </row>
    <row r="5" spans="1:5" x14ac:dyDescent="0.25">
      <c r="A5" s="27" t="s">
        <v>310</v>
      </c>
      <c r="B5" s="40" t="s">
        <v>375</v>
      </c>
      <c r="C5" s="26">
        <v>0.2</v>
      </c>
      <c r="D5" s="26">
        <f>INSUMOS!E16</f>
        <v>25.535755813953493</v>
      </c>
      <c r="E5" s="26">
        <f>C5*D5</f>
        <v>5.1071511627906991</v>
      </c>
    </row>
    <row r="6" spans="1:5" x14ac:dyDescent="0.25">
      <c r="A6" s="27" t="s">
        <v>325</v>
      </c>
      <c r="B6" s="40" t="s">
        <v>375</v>
      </c>
      <c r="C6" s="26">
        <v>0.1</v>
      </c>
      <c r="D6" s="26">
        <f>INSUMOS!E20</f>
        <v>38.260755813953494</v>
      </c>
      <c r="E6" s="26">
        <f>C6*D6</f>
        <v>3.8260755813953495</v>
      </c>
    </row>
    <row r="7" spans="1:5" x14ac:dyDescent="0.25">
      <c r="A7" s="29" t="s">
        <v>376</v>
      </c>
      <c r="B7" s="39"/>
      <c r="C7" s="30"/>
      <c r="D7" s="30"/>
      <c r="E7" s="30">
        <f>SUM(E4:E6)</f>
        <v>12.660377906976747</v>
      </c>
    </row>
    <row r="8" spans="1:5" x14ac:dyDescent="0.25">
      <c r="A8" s="27"/>
      <c r="B8" s="40"/>
      <c r="C8" s="26"/>
      <c r="D8" s="26"/>
      <c r="E8" s="26"/>
    </row>
    <row r="9" spans="1:5" x14ac:dyDescent="0.25">
      <c r="A9" s="29" t="s">
        <v>818</v>
      </c>
      <c r="B9" s="40"/>
      <c r="C9" s="26"/>
      <c r="D9" s="26"/>
      <c r="E9" s="26"/>
    </row>
    <row r="10" spans="1:5" x14ac:dyDescent="0.25">
      <c r="A10" s="27" t="s">
        <v>377</v>
      </c>
      <c r="B10" s="40" t="s">
        <v>375</v>
      </c>
      <c r="C10" s="26">
        <v>0.1</v>
      </c>
      <c r="D10" s="26">
        <f>INSUMOS!C27</f>
        <v>70.040000000000006</v>
      </c>
      <c r="E10" s="26">
        <f>C10*D10</f>
        <v>7.0040000000000013</v>
      </c>
    </row>
    <row r="11" spans="1:5" x14ac:dyDescent="0.25">
      <c r="A11" s="27" t="s">
        <v>378</v>
      </c>
      <c r="B11" s="40" t="s">
        <v>375</v>
      </c>
      <c r="C11" s="26">
        <v>0.2</v>
      </c>
      <c r="D11" s="26">
        <f>INSUMOS!C25</f>
        <v>106.73</v>
      </c>
      <c r="E11" s="26">
        <f>C11*D11</f>
        <v>21.346000000000004</v>
      </c>
    </row>
    <row r="12" spans="1:5" x14ac:dyDescent="0.25">
      <c r="A12" s="29" t="s">
        <v>379</v>
      </c>
      <c r="B12" s="39"/>
      <c r="C12" s="30"/>
      <c r="D12" s="30"/>
      <c r="E12" s="30">
        <f>SUM(E10:E11)</f>
        <v>28.350000000000005</v>
      </c>
    </row>
    <row r="13" spans="1:5" x14ac:dyDescent="0.25">
      <c r="A13" s="27"/>
      <c r="B13" s="40"/>
      <c r="C13" s="26"/>
      <c r="D13" s="26"/>
      <c r="E13" s="26"/>
    </row>
    <row r="14" spans="1:5" x14ac:dyDescent="0.25">
      <c r="A14" s="29" t="s">
        <v>819</v>
      </c>
      <c r="B14" s="40"/>
      <c r="C14" s="26"/>
      <c r="D14" s="26"/>
      <c r="E14" s="26"/>
    </row>
    <row r="15" spans="1:5" ht="15" customHeight="1" x14ac:dyDescent="0.25">
      <c r="A15" s="59" t="s">
        <v>812</v>
      </c>
      <c r="B15" s="72" t="s">
        <v>798</v>
      </c>
      <c r="C15" s="75">
        <v>0.01</v>
      </c>
      <c r="D15" s="60">
        <v>1034</v>
      </c>
      <c r="E15" s="26">
        <f>C15*D15</f>
        <v>10.34</v>
      </c>
    </row>
    <row r="16" spans="1:5" ht="15" customHeight="1" x14ac:dyDescent="0.25">
      <c r="A16" s="59" t="s">
        <v>813</v>
      </c>
      <c r="B16" s="72" t="s">
        <v>798</v>
      </c>
      <c r="C16" s="75">
        <v>0.01</v>
      </c>
      <c r="D16" s="60">
        <v>714.48</v>
      </c>
      <c r="E16" s="26">
        <f t="shared" ref="E16:E23" si="0">C16*D16</f>
        <v>7.1448</v>
      </c>
    </row>
    <row r="17" spans="1:5" ht="15" customHeight="1" x14ac:dyDescent="0.25">
      <c r="A17" s="59" t="s">
        <v>800</v>
      </c>
      <c r="B17" s="72" t="s">
        <v>798</v>
      </c>
      <c r="C17" s="75">
        <v>0.01</v>
      </c>
      <c r="D17" s="60">
        <v>5892.42</v>
      </c>
      <c r="E17" s="26">
        <f t="shared" si="0"/>
        <v>58.924199999999999</v>
      </c>
    </row>
    <row r="18" spans="1:5" ht="15" customHeight="1" x14ac:dyDescent="0.25">
      <c r="A18" s="59" t="s">
        <v>843</v>
      </c>
      <c r="B18" s="72" t="s">
        <v>370</v>
      </c>
      <c r="C18" s="58">
        <v>4</v>
      </c>
      <c r="D18" s="60">
        <v>6</v>
      </c>
      <c r="E18" s="26">
        <f t="shared" si="0"/>
        <v>24</v>
      </c>
    </row>
    <row r="19" spans="1:5" ht="15" customHeight="1" x14ac:dyDescent="0.25">
      <c r="A19" s="73" t="s">
        <v>885</v>
      </c>
      <c r="B19" s="72" t="s">
        <v>798</v>
      </c>
      <c r="C19" s="58">
        <v>0.01</v>
      </c>
      <c r="D19" s="60">
        <v>894</v>
      </c>
      <c r="E19" s="26">
        <f t="shared" si="0"/>
        <v>8.94</v>
      </c>
    </row>
    <row r="20" spans="1:5" ht="45" x14ac:dyDescent="0.25">
      <c r="A20" s="73" t="s">
        <v>799</v>
      </c>
      <c r="B20" s="72" t="s">
        <v>798</v>
      </c>
      <c r="C20" s="61">
        <v>1</v>
      </c>
      <c r="D20" s="60">
        <v>12</v>
      </c>
      <c r="E20" s="26">
        <f t="shared" si="0"/>
        <v>12</v>
      </c>
    </row>
    <row r="21" spans="1:5" ht="15" customHeight="1" x14ac:dyDescent="0.25">
      <c r="A21" s="59" t="s">
        <v>814</v>
      </c>
      <c r="B21" s="72" t="s">
        <v>798</v>
      </c>
      <c r="C21" s="58">
        <v>0.2</v>
      </c>
      <c r="D21" s="60">
        <v>193</v>
      </c>
      <c r="E21" s="26">
        <f t="shared" si="0"/>
        <v>38.6</v>
      </c>
    </row>
    <row r="22" spans="1:5" ht="15" customHeight="1" x14ac:dyDescent="0.25">
      <c r="A22" s="59" t="s">
        <v>815</v>
      </c>
      <c r="B22" s="72" t="s">
        <v>798</v>
      </c>
      <c r="C22" s="58">
        <v>0.05</v>
      </c>
      <c r="D22" s="60">
        <v>269</v>
      </c>
      <c r="E22" s="26">
        <f t="shared" si="0"/>
        <v>13.450000000000001</v>
      </c>
    </row>
    <row r="23" spans="1:5" ht="15" customHeight="1" x14ac:dyDescent="0.25">
      <c r="A23" s="59" t="s">
        <v>816</v>
      </c>
      <c r="B23" s="72" t="s">
        <v>798</v>
      </c>
      <c r="C23" s="58">
        <v>0.05</v>
      </c>
      <c r="D23" s="60">
        <v>480</v>
      </c>
      <c r="E23" s="26">
        <f t="shared" si="0"/>
        <v>24</v>
      </c>
    </row>
    <row r="24" spans="1:5" x14ac:dyDescent="0.25">
      <c r="A24" s="74" t="s">
        <v>380</v>
      </c>
      <c r="B24" s="40"/>
      <c r="C24" s="27"/>
      <c r="D24" s="27"/>
      <c r="E24" s="54">
        <f>SUM(E15:E23)</f>
        <v>197.39899999999997</v>
      </c>
    </row>
    <row r="25" spans="1:5" x14ac:dyDescent="0.25">
      <c r="A25" s="27"/>
      <c r="B25" s="40"/>
      <c r="C25" s="27"/>
      <c r="D25" s="27"/>
      <c r="E25" s="54">
        <f>E7+E12+E24</f>
        <v>238.40937790697672</v>
      </c>
    </row>
    <row r="26" spans="1:5" x14ac:dyDescent="0.25">
      <c r="A26" s="74" t="s">
        <v>1</v>
      </c>
      <c r="B26" s="39"/>
      <c r="C26" s="29">
        <f>LUMINARIAS!C5</f>
        <v>714</v>
      </c>
      <c r="D26" s="29"/>
      <c r="E26" s="54">
        <f>C26*E25</f>
        <v>170224.29582558139</v>
      </c>
    </row>
  </sheetData>
  <mergeCells count="1">
    <mergeCell ref="A1:E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13</vt:i4>
      </vt:variant>
    </vt:vector>
  </HeadingPairs>
  <TitlesOfParts>
    <vt:vector size="13" baseType="lpstr">
      <vt:lpstr>INSUMOS</vt:lpstr>
      <vt:lpstr>ESTUDO ECONOMIA</vt:lpstr>
      <vt:lpstr>LUMINARIAS</vt:lpstr>
      <vt:lpstr>CRONOGRAMA FISICO-FINANCEIRO</vt:lpstr>
      <vt:lpstr>PLANO NEGOCIOS REFERENCIAL MENS</vt:lpstr>
      <vt:lpstr>PLANO NEGOCIOS REFERENCIAL ANUA</vt:lpstr>
      <vt:lpstr>SUBSTITUICAO</vt:lpstr>
      <vt:lpstr>DESCARTE</vt:lpstr>
      <vt:lpstr>MELHORIA DE REDE</vt:lpstr>
      <vt:lpstr>SERVICOS</vt:lpstr>
      <vt:lpstr>MATERIAIS</vt:lpstr>
      <vt:lpstr>ENCARGOS SOCIAIS</vt:lpstr>
      <vt:lpstr>DEPRECIACAO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T</dc:creator>
  <cp:lastModifiedBy>MAUA LUZ SPE LTDA</cp:lastModifiedBy>
  <cp:lastPrinted>2015-10-09T16:51:21Z</cp:lastPrinted>
  <dcterms:created xsi:type="dcterms:W3CDTF">2013-06-11T00:52:37Z</dcterms:created>
  <dcterms:modified xsi:type="dcterms:W3CDTF">2023-10-10T04:35:16Z</dcterms:modified>
</cp:coreProperties>
</file>